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eznam základní" sheetId="1" r:id="rId4"/>
    <sheet state="visible" name="Filtr - odrůdy" sheetId="2" r:id="rId5"/>
    <sheet state="visible" name="Filtry - obce" sheetId="3" r:id="rId6"/>
    <sheet state="visible" name="Šampioni" sheetId="4" r:id="rId7"/>
    <sheet state="visible" name="Cena starosty" sheetId="5" r:id="rId8"/>
    <sheet state="visible" name="Komise" sheetId="6" r:id="rId9"/>
    <sheet state="visible" name="Odrůdy a zkratky" sheetId="7" r:id="rId10"/>
    <sheet state="visible" name="Generátor pro stoly" sheetId="8" r:id="rId11"/>
    <sheet state="visible" name="Obce" sheetId="9" r:id="rId12"/>
    <sheet state="visible" name="Přívlastky" sheetId="10" r:id="rId13"/>
    <sheet state="hidden" name="1" sheetId="11" r:id="rId14"/>
    <sheet state="hidden" name="2" sheetId="12" r:id="rId15"/>
    <sheet state="hidden" name="3" sheetId="13" r:id="rId16"/>
    <sheet state="hidden" name="4" sheetId="14" r:id="rId17"/>
    <sheet state="hidden" name="5" sheetId="15" r:id="rId18"/>
    <sheet state="hidden" name="6" sheetId="16" r:id="rId19"/>
    <sheet state="hidden" name="7" sheetId="17" r:id="rId20"/>
    <sheet state="hidden" name="8" sheetId="18" r:id="rId21"/>
    <sheet state="hidden" name="9" sheetId="19" r:id="rId22"/>
    <sheet state="hidden" name="10" sheetId="20" r:id="rId23"/>
    <sheet state="hidden" name="11" sheetId="21" r:id="rId24"/>
    <sheet state="hidden" name="12" sheetId="22" r:id="rId25"/>
    <sheet state="hidden" name="13" sheetId="23" r:id="rId26"/>
    <sheet state="hidden" name="14" sheetId="24" r:id="rId27"/>
    <sheet state="hidden" name="15" sheetId="25" r:id="rId28"/>
    <sheet state="hidden" name="16a" sheetId="26" r:id="rId29"/>
  </sheets>
  <definedNames>
    <definedName hidden="1" localSheetId="1" name="_xlnm._FilterDatabase">'Filtr - odrůdy'!$A$1:$L$391</definedName>
    <definedName hidden="1" localSheetId="2" name="_xlnm._FilterDatabase">'Filtry - obce'!$A$1:$L$391</definedName>
    <definedName hidden="1" localSheetId="4" name="_xlnm._FilterDatabase">'Cena starosty'!$A$1:$L$391</definedName>
    <definedName hidden="1" localSheetId="6" name="_xlnm._FilterDatabase">'Odrůdy a zkratky'!$A$1:$Z$39</definedName>
    <definedName hidden="1" localSheetId="8" name="_xlnm._FilterDatabase">Obce!$A$1:$A$33</definedName>
  </definedNames>
  <calcPr/>
</workbook>
</file>

<file path=xl/sharedStrings.xml><?xml version="1.0" encoding="utf-8"?>
<sst xmlns="http://schemas.openxmlformats.org/spreadsheetml/2006/main" count="6412" uniqueCount="903">
  <si>
    <t>Obec</t>
  </si>
  <si>
    <t>poznámka</t>
  </si>
  <si>
    <t>přívlastek</t>
  </si>
  <si>
    <t>ročník</t>
  </si>
  <si>
    <t>Odrůda</t>
  </si>
  <si>
    <t>Body</t>
  </si>
  <si>
    <t>Stůl</t>
  </si>
  <si>
    <t>Kaňa Jiří</t>
  </si>
  <si>
    <t>Šitbořice</t>
  </si>
  <si>
    <t>ZW</t>
  </si>
  <si>
    <t>Sedláček Adam</t>
  </si>
  <si>
    <t>Měnín</t>
  </si>
  <si>
    <t>Samson Luboš</t>
  </si>
  <si>
    <t>Nosislav</t>
  </si>
  <si>
    <t>Čížek Jaromír</t>
  </si>
  <si>
    <t>Židlochovice</t>
  </si>
  <si>
    <t>Dujsík Jaroslav</t>
  </si>
  <si>
    <t>Hrušovany u Brna</t>
  </si>
  <si>
    <t>Kubíček Dušan</t>
  </si>
  <si>
    <t>Osička Jiří</t>
  </si>
  <si>
    <t>Kloupar Milan</t>
  </si>
  <si>
    <t>Veselý Vladimír</t>
  </si>
  <si>
    <t>Dostál Jan</t>
  </si>
  <si>
    <t>p.s.</t>
  </si>
  <si>
    <t>Růžička Václav</t>
  </si>
  <si>
    <t>Velké Němčice</t>
  </si>
  <si>
    <t>Zmrzlý Vladimír</t>
  </si>
  <si>
    <t>Blučina</t>
  </si>
  <si>
    <t>Jarošová Hana ml.</t>
  </si>
  <si>
    <t>Jurák Petr MuDr.</t>
  </si>
  <si>
    <t>Hustopeče</t>
  </si>
  <si>
    <t>Dohnálek Miloš</t>
  </si>
  <si>
    <t>Žáček Stanislav</t>
  </si>
  <si>
    <t>Moutnice</t>
  </si>
  <si>
    <t>Kučerka Pavel Ing.</t>
  </si>
  <si>
    <t>AN</t>
  </si>
  <si>
    <t>Moric Petr</t>
  </si>
  <si>
    <t>Schimmerle Jan</t>
  </si>
  <si>
    <t>Pohořelice</t>
  </si>
  <si>
    <t>Doležal František</t>
  </si>
  <si>
    <t>bar.</t>
  </si>
  <si>
    <t>Strava František Ing.</t>
  </si>
  <si>
    <t xml:space="preserve">Reim Martin </t>
  </si>
  <si>
    <t>Svoboda Petr</t>
  </si>
  <si>
    <t>MP</t>
  </si>
  <si>
    <t>Dvořáček Roman</t>
  </si>
  <si>
    <t>Kelblová Zdeňka</t>
  </si>
  <si>
    <t>Kurdějov</t>
  </si>
  <si>
    <t>FR</t>
  </si>
  <si>
    <t>Novotný Michal</t>
  </si>
  <si>
    <t>Kelbl Vladimír</t>
  </si>
  <si>
    <t>Žabčice</t>
  </si>
  <si>
    <t>Karban Jaroslav</t>
  </si>
  <si>
    <t>Bogľarský Igor</t>
  </si>
  <si>
    <t>Kotek Jiří</t>
  </si>
  <si>
    <t>Kořínek Milan</t>
  </si>
  <si>
    <t>Želešice</t>
  </si>
  <si>
    <t>Buchníček Miroslav</t>
  </si>
  <si>
    <t>Ořechov</t>
  </si>
  <si>
    <t>Zmrzlý Marek</t>
  </si>
  <si>
    <t>SV</t>
  </si>
  <si>
    <t>Baltus Jan</t>
  </si>
  <si>
    <t>Brno</t>
  </si>
  <si>
    <t>Kafka Libor</t>
  </si>
  <si>
    <t>Nasala Karel</t>
  </si>
  <si>
    <t>Rozek Kamil Ing.</t>
  </si>
  <si>
    <t>Laichman Rostislav</t>
  </si>
  <si>
    <t>Klein Ondřej</t>
  </si>
  <si>
    <t>Puttner Vítězslav Ing.</t>
  </si>
  <si>
    <t>Syrovice</t>
  </si>
  <si>
    <t>Petrus František</t>
  </si>
  <si>
    <t>Šoustal Milan Ing.</t>
  </si>
  <si>
    <t>Loskot Roman</t>
  </si>
  <si>
    <t>Urbánek Jan</t>
  </si>
  <si>
    <t>kab.</t>
  </si>
  <si>
    <t>Blinka – Holzmann</t>
  </si>
  <si>
    <t>Rajhrad</t>
  </si>
  <si>
    <t>Svoboda Jiří</t>
  </si>
  <si>
    <t>Kadlíček Jiří</t>
  </si>
  <si>
    <t>Pasohlávky</t>
  </si>
  <si>
    <t>Sedlák Miroslav</t>
  </si>
  <si>
    <t>Kadlíček Jan</t>
  </si>
  <si>
    <t>Vlasatice</t>
  </si>
  <si>
    <t>Vinný sklep Kincl</t>
  </si>
  <si>
    <t>Slup</t>
  </si>
  <si>
    <t>Růžička Jan</t>
  </si>
  <si>
    <t>Brno-Chrlice</t>
  </si>
  <si>
    <t>Straka Jiří</t>
  </si>
  <si>
    <t>DO</t>
  </si>
  <si>
    <t>Karban Jaroslav ml.</t>
  </si>
  <si>
    <t>Látal Petr</t>
  </si>
  <si>
    <t>Sobotka Josef Ing.</t>
  </si>
  <si>
    <t>Horký Petr</t>
  </si>
  <si>
    <t>Kadlček Jiří</t>
  </si>
  <si>
    <t>v.h.</t>
  </si>
  <si>
    <t>RM</t>
  </si>
  <si>
    <t>Betáš Martin</t>
  </si>
  <si>
    <t>Böhm Martin</t>
  </si>
  <si>
    <t>Popice</t>
  </si>
  <si>
    <t>Kacetl Tomáš</t>
  </si>
  <si>
    <t>Prchal Jaroslav</t>
  </si>
  <si>
    <t>CM</t>
  </si>
  <si>
    <t>Zpěvákovi</t>
  </si>
  <si>
    <t>Přísnotice</t>
  </si>
  <si>
    <t>Táborský Miroslav</t>
  </si>
  <si>
    <t>Durna Jaromír Ing.</t>
  </si>
  <si>
    <t>Pavlas Jan</t>
  </si>
  <si>
    <t>Šťastný Jiří</t>
  </si>
  <si>
    <t>Zajíc Jarmil</t>
  </si>
  <si>
    <t>Strouhal David</t>
  </si>
  <si>
    <t>Hlaváček Miroslav</t>
  </si>
  <si>
    <t>CS</t>
  </si>
  <si>
    <t>Hytych Jaroslav</t>
  </si>
  <si>
    <t>Vejchoda Jiří</t>
  </si>
  <si>
    <t>24°</t>
  </si>
  <si>
    <t>Sklep Blučina</t>
  </si>
  <si>
    <t>Ryšavý František</t>
  </si>
  <si>
    <t>Fiala Pavel</t>
  </si>
  <si>
    <t>Perná</t>
  </si>
  <si>
    <t>HI</t>
  </si>
  <si>
    <t>Dvořák René</t>
  </si>
  <si>
    <t>Coufal Oldřich</t>
  </si>
  <si>
    <t>Studený Martin</t>
  </si>
  <si>
    <t>Staněk Miloš</t>
  </si>
  <si>
    <t>Bukovany</t>
  </si>
  <si>
    <t>Macháček Tomáš</t>
  </si>
  <si>
    <t>Nečas Radek</t>
  </si>
  <si>
    <t>Spáčil Oldřich</t>
  </si>
  <si>
    <t>Dratva Jaromír</t>
  </si>
  <si>
    <t>Vokál Radek</t>
  </si>
  <si>
    <t>RŠ</t>
  </si>
  <si>
    <t>Měřínský Jiří</t>
  </si>
  <si>
    <t>Witala Lukáš</t>
  </si>
  <si>
    <t>Krajsa + Lukeš</t>
  </si>
  <si>
    <t>Moravčíkova vína</t>
  </si>
  <si>
    <t>Horní Věstonice</t>
  </si>
  <si>
    <t>Knoflíček Vojtěch</t>
  </si>
  <si>
    <t>Novotný Milan Ing.</t>
  </si>
  <si>
    <t>Prokeš Jan</t>
  </si>
  <si>
    <t>Urban Radoslav</t>
  </si>
  <si>
    <t>Hajany</t>
  </si>
  <si>
    <t>RB</t>
  </si>
  <si>
    <t>Masař Zdeněk</t>
  </si>
  <si>
    <t>Kořenek Milan</t>
  </si>
  <si>
    <t>Just Martin</t>
  </si>
  <si>
    <t>KurViDom</t>
  </si>
  <si>
    <t>RV</t>
  </si>
  <si>
    <t>Konečný František</t>
  </si>
  <si>
    <t>Studený Jiří</t>
  </si>
  <si>
    <t>Klein Libor</t>
  </si>
  <si>
    <t>Kozák Zdenek</t>
  </si>
  <si>
    <t>Vebr Zdeněk</t>
  </si>
  <si>
    <t>Vinařství Gorčíkovi</t>
  </si>
  <si>
    <t>Křupka Jaromír</t>
  </si>
  <si>
    <t>Fojtík Petr Ing.</t>
  </si>
  <si>
    <t>Kučerka Petr</t>
  </si>
  <si>
    <t>Otýpka Libor</t>
  </si>
  <si>
    <t>Sklípek U Vodníka</t>
  </si>
  <si>
    <t>Rovenský Michal</t>
  </si>
  <si>
    <t>Kučera František</t>
  </si>
  <si>
    <t>RR</t>
  </si>
  <si>
    <t>Mahovský Marek</t>
  </si>
  <si>
    <t xml:space="preserve">Vinařství Merlon </t>
  </si>
  <si>
    <t>Böhm Libor</t>
  </si>
  <si>
    <t>Kotol Libor</t>
  </si>
  <si>
    <t>Šťastné vinařství</t>
  </si>
  <si>
    <t>Kučerka Pavel Ing-</t>
  </si>
  <si>
    <t>VZ</t>
  </si>
  <si>
    <t>Franěk Lukáš</t>
  </si>
  <si>
    <t>Zelinka Rostislav</t>
  </si>
  <si>
    <t>Samson Přemysl</t>
  </si>
  <si>
    <t>Tóth Josef</t>
  </si>
  <si>
    <t>Stolarik Petr</t>
  </si>
  <si>
    <t>Fabiánek Zdeněk</t>
  </si>
  <si>
    <t>Grepl Olin</t>
  </si>
  <si>
    <t>Svoboda Rostislav</t>
  </si>
  <si>
    <t>Dusík Jaroslav</t>
  </si>
  <si>
    <t>Suchánek Oto</t>
  </si>
  <si>
    <t>Tauš Vladimír</t>
  </si>
  <si>
    <t>Hanzlíček Martin</t>
  </si>
  <si>
    <t>Bělehrad Jaroslav</t>
  </si>
  <si>
    <t>Vinařství Válka</t>
  </si>
  <si>
    <t>Svoboda Martin</t>
  </si>
  <si>
    <t>Opatovice</t>
  </si>
  <si>
    <t>Faltus Jiří</t>
  </si>
  <si>
    <t>Šik + Hunkes</t>
  </si>
  <si>
    <t>Zimmermann Miroslav</t>
  </si>
  <si>
    <t>SG</t>
  </si>
  <si>
    <t>Chlup Metoděj</t>
  </si>
  <si>
    <t>Maršálek Blahoslav ml.</t>
  </si>
  <si>
    <t>Hunkes Jiří</t>
  </si>
  <si>
    <t>MT</t>
  </si>
  <si>
    <t>Matýšek František</t>
  </si>
  <si>
    <t>Petrus Václav</t>
  </si>
  <si>
    <t>Vinařství Červinka</t>
  </si>
  <si>
    <t>Duchoň Vladimír</t>
  </si>
  <si>
    <t>Jarošová Hana</t>
  </si>
  <si>
    <t>NG</t>
  </si>
  <si>
    <t>Pospíšil Pavel</t>
  </si>
  <si>
    <t>Veis Jiří</t>
  </si>
  <si>
    <t>Rajlich František</t>
  </si>
  <si>
    <t>Jelínek Karel</t>
  </si>
  <si>
    <t>CH</t>
  </si>
  <si>
    <t>Hasala Karel</t>
  </si>
  <si>
    <t>Škola Libor</t>
  </si>
  <si>
    <t>Vinařství Dohnálek</t>
  </si>
  <si>
    <t>Maršálek Blahoslav</t>
  </si>
  <si>
    <t>PA</t>
  </si>
  <si>
    <t>Saitl Aleš</t>
  </si>
  <si>
    <t>Krajčová Jana</t>
  </si>
  <si>
    <t>Smištík P+J</t>
  </si>
  <si>
    <t>Sedláček Ondřej</t>
  </si>
  <si>
    <t>Stříbrný Jakub Ing.</t>
  </si>
  <si>
    <t>Mikulenka</t>
  </si>
  <si>
    <t>Veselý Jiří</t>
  </si>
  <si>
    <t>Moravany u Brna</t>
  </si>
  <si>
    <t>suchá</t>
  </si>
  <si>
    <t>TČ</t>
  </si>
  <si>
    <t>Odehnal Petr</t>
  </si>
  <si>
    <t>Malešovice</t>
  </si>
  <si>
    <t>Šnepfenberk Stanislav</t>
  </si>
  <si>
    <t>AU</t>
  </si>
  <si>
    <t>Zimmermann Aleš</t>
  </si>
  <si>
    <t>Chrudim</t>
  </si>
  <si>
    <t>Urbánek J+J</t>
  </si>
  <si>
    <t>IO</t>
  </si>
  <si>
    <t>Procházka Milan</t>
  </si>
  <si>
    <t>MM</t>
  </si>
  <si>
    <t>Kolegar Tomáš ml.</t>
  </si>
  <si>
    <t>Hadač Jaroslav</t>
  </si>
  <si>
    <t>Vinařství Rozařín</t>
  </si>
  <si>
    <t>Slabý Michal</t>
  </si>
  <si>
    <t>SZ</t>
  </si>
  <si>
    <t>SV. Cuvée.</t>
  </si>
  <si>
    <t>SMČ</t>
  </si>
  <si>
    <t>SV,  MP.</t>
  </si>
  <si>
    <t>FR, SV.</t>
  </si>
  <si>
    <t>ZW, DO.</t>
  </si>
  <si>
    <t>Svoboda Zdeněk Ing.</t>
  </si>
  <si>
    <t>SV, FR.</t>
  </si>
  <si>
    <t>SV, DO, MP.</t>
  </si>
  <si>
    <t>MP, SV.</t>
  </si>
  <si>
    <t>ZW, SV.</t>
  </si>
  <si>
    <t>Kahoun Oldřich</t>
  </si>
  <si>
    <t>ZW, FR.</t>
  </si>
  <si>
    <t>VZ, RR.</t>
  </si>
  <si>
    <t>SMB</t>
  </si>
  <si>
    <t>Konečný Josef</t>
  </si>
  <si>
    <t>Mrkvica Drahoš</t>
  </si>
  <si>
    <t>NG, MT.</t>
  </si>
  <si>
    <t>Cuvée Výhon</t>
  </si>
  <si>
    <t>MT, VZ.</t>
  </si>
  <si>
    <t>Vybíral Michal</t>
  </si>
  <si>
    <t>RB, CH.</t>
  </si>
  <si>
    <r>
      <rPr>
        <rFont val="Arial"/>
        <color theme="1"/>
      </rPr>
      <t xml:space="preserve">VZ, </t>
    </r>
    <r>
      <rPr>
        <rFont val="Arial"/>
        <color theme="1"/>
      </rPr>
      <t>RV.</t>
    </r>
  </si>
  <si>
    <t>Masnicovi J + M</t>
  </si>
  <si>
    <t>MT, NG.</t>
  </si>
  <si>
    <t>IO, CH.</t>
  </si>
  <si>
    <t>Novotný Jiří Ing.</t>
  </si>
  <si>
    <t>RB, RV, NG.</t>
  </si>
  <si>
    <t>ZW rosé</t>
  </si>
  <si>
    <t>ROS</t>
  </si>
  <si>
    <t>SV rosé</t>
  </si>
  <si>
    <t>SV klaret</t>
  </si>
  <si>
    <t>RM rosé</t>
  </si>
  <si>
    <t>rosé</t>
  </si>
  <si>
    <t>Ludín P. + P.</t>
  </si>
  <si>
    <t>CH rosé</t>
  </si>
  <si>
    <t>Richter Jaromír</t>
  </si>
  <si>
    <t>FR rosé</t>
  </si>
  <si>
    <t>FR klaret</t>
  </si>
  <si>
    <t>Ryšák</t>
  </si>
  <si>
    <t>FR, SV rosé</t>
  </si>
  <si>
    <t>AN rosé</t>
  </si>
  <si>
    <t>cuvée rosé</t>
  </si>
  <si>
    <t>Pokorný Karel</t>
  </si>
  <si>
    <t>Herman Vlastimil</t>
  </si>
  <si>
    <t>Morašice</t>
  </si>
  <si>
    <t>KER</t>
  </si>
  <si>
    <t>Prchal Ladislav</t>
  </si>
  <si>
    <t>SOL</t>
  </si>
  <si>
    <t>Václav a Václav</t>
  </si>
  <si>
    <t>Patočka Jiří</t>
  </si>
  <si>
    <t>JOH</t>
  </si>
  <si>
    <t>DE</t>
  </si>
  <si>
    <t>Jurák Petr, MuDr.</t>
  </si>
  <si>
    <t>Veritas</t>
  </si>
  <si>
    <t>OVB</t>
  </si>
  <si>
    <t>Donau Veltliner</t>
  </si>
  <si>
    <t>Kotrč</t>
  </si>
  <si>
    <t>Sieger</t>
  </si>
  <si>
    <t>Souvignier gris</t>
  </si>
  <si>
    <t>Muškát žlutý</t>
  </si>
  <si>
    <t>Izabela</t>
  </si>
  <si>
    <t>Bellus</t>
  </si>
  <si>
    <t>VČR</t>
  </si>
  <si>
    <t>Merlot</t>
  </si>
  <si>
    <t>OVČ</t>
  </si>
  <si>
    <t>Cabernet cortis</t>
  </si>
  <si>
    <t>Aronie - ovocné víno</t>
  </si>
  <si>
    <t>Neronet</t>
  </si>
  <si>
    <t>Olšava</t>
  </si>
  <si>
    <t>Láhal Petr</t>
  </si>
  <si>
    <t>Sevar</t>
  </si>
  <si>
    <t>Regent</t>
  </si>
  <si>
    <t>Rubinet</t>
  </si>
  <si>
    <t>Blauburger</t>
  </si>
  <si>
    <t>Cabernet franc</t>
  </si>
  <si>
    <t xml:space="preserve">Odrůda </t>
  </si>
  <si>
    <t>Víno</t>
  </si>
  <si>
    <r>
      <rPr>
        <rFont val="Calibri"/>
        <color theme="1"/>
        <sz val="10.0"/>
      </rPr>
      <t xml:space="preserve">VZ, </t>
    </r>
    <r>
      <rPr>
        <rFont val="Calibri"/>
        <color theme="1"/>
        <sz val="10.0"/>
      </rPr>
      <t>RV.</t>
    </r>
  </si>
  <si>
    <r>
      <rPr>
        <rFont val="Calibri"/>
        <color theme="1"/>
        <sz val="10.0"/>
      </rPr>
      <t xml:space="preserve">VZ, </t>
    </r>
    <r>
      <rPr>
        <rFont val="Calibri"/>
        <color theme="1"/>
        <sz val="10.0"/>
      </rPr>
      <t>RV.</t>
    </r>
  </si>
  <si>
    <t>Mladá vína</t>
  </si>
  <si>
    <t>Nejlepší stará</t>
  </si>
  <si>
    <t>Jurák Petr Mudr</t>
  </si>
  <si>
    <r>
      <rPr>
        <rFont val="Calibri"/>
        <color theme="1"/>
        <sz val="10.0"/>
      </rPr>
      <t xml:space="preserve">VZ, </t>
    </r>
    <r>
      <rPr>
        <rFont val="Calibri"/>
        <color theme="1"/>
        <sz val="10.0"/>
      </rPr>
      <t>RV.</t>
    </r>
  </si>
  <si>
    <t>Šťastný František</t>
  </si>
  <si>
    <t>Witala Roman</t>
  </si>
  <si>
    <t>MT, NG</t>
  </si>
  <si>
    <t>Svoboda Bronislav</t>
  </si>
  <si>
    <t>Svoboda Michal</t>
  </si>
  <si>
    <t>Kuřim</t>
  </si>
  <si>
    <t>Dudík Tomáš</t>
  </si>
  <si>
    <t>RR, AU</t>
  </si>
  <si>
    <t>VZ, MM</t>
  </si>
  <si>
    <t>Šoustal Milan</t>
  </si>
  <si>
    <t xml:space="preserve">Hamerník Pavel </t>
  </si>
  <si>
    <t>Jan Libor</t>
  </si>
  <si>
    <t>vz. rb</t>
  </si>
  <si>
    <t>Hrabětová Markéta</t>
  </si>
  <si>
    <t>Kolegar Tomáš</t>
  </si>
  <si>
    <t>PA TČ</t>
  </si>
  <si>
    <t>Reim Zdeněk</t>
  </si>
  <si>
    <t>Maša Petr</t>
  </si>
  <si>
    <t>SG RŠ</t>
  </si>
  <si>
    <t>Bartl Ladislav</t>
  </si>
  <si>
    <t>CH SMB</t>
  </si>
  <si>
    <t>Stříbrný Jakub</t>
  </si>
  <si>
    <t>Komínek Luboš</t>
  </si>
  <si>
    <t>HI SZ</t>
  </si>
  <si>
    <t>Oliva Martin</t>
  </si>
  <si>
    <t>Rubeš Oto</t>
  </si>
  <si>
    <t>Tomeš Radovan</t>
  </si>
  <si>
    <t>Dvorník Petr</t>
  </si>
  <si>
    <t>Salnek Tomáš</t>
  </si>
  <si>
    <t>SV MP</t>
  </si>
  <si>
    <t>Svoboda Matěj</t>
  </si>
  <si>
    <t>Svoboda Adam</t>
  </si>
  <si>
    <t>FRA SMČ</t>
  </si>
  <si>
    <t>Stříbrný Zdeněk</t>
  </si>
  <si>
    <t>Jurák Petr</t>
  </si>
  <si>
    <t>ZW An</t>
  </si>
  <si>
    <t>Hübner Pavel</t>
  </si>
  <si>
    <t>Matušňák Pavel</t>
  </si>
  <si>
    <t>CM OVČ</t>
  </si>
  <si>
    <t>Rychtář Zdeněk</t>
  </si>
  <si>
    <t>Jurák Pavel</t>
  </si>
  <si>
    <t>RM CS DO</t>
  </si>
  <si>
    <t>Kelbl Jaromír</t>
  </si>
  <si>
    <t>Herman Miroslav</t>
  </si>
  <si>
    <t>Rajhradice</t>
  </si>
  <si>
    <t>OBV</t>
  </si>
  <si>
    <t>Doležal Radek</t>
  </si>
  <si>
    <t>Prokop Vojtěch</t>
  </si>
  <si>
    <t>Pluháček Libor</t>
  </si>
  <si>
    <t>Počet (vzorec)</t>
  </si>
  <si>
    <t>Aurelius</t>
  </si>
  <si>
    <t>bílé</t>
  </si>
  <si>
    <t>Děvín</t>
  </si>
  <si>
    <t>Hibernal</t>
  </si>
  <si>
    <t>Chardonnay</t>
  </si>
  <si>
    <t>Irshai Oliver</t>
  </si>
  <si>
    <t>Johanniter</t>
  </si>
  <si>
    <t>Kerner</t>
  </si>
  <si>
    <t>Muškát Moravský</t>
  </si>
  <si>
    <t>Müller Thurgau</t>
  </si>
  <si>
    <t>Neuburg</t>
  </si>
  <si>
    <t>Ostatní bílá</t>
  </si>
  <si>
    <t>Pálava</t>
  </si>
  <si>
    <t>Rulandské bílé</t>
  </si>
  <si>
    <t>Ryzlink rýnský</t>
  </si>
  <si>
    <t>Rulandské šedé</t>
  </si>
  <si>
    <t>Ryzlink vlašský</t>
  </si>
  <si>
    <t>Sauvignon</t>
  </si>
  <si>
    <t>Směs bílá</t>
  </si>
  <si>
    <t>Solaris</t>
  </si>
  <si>
    <t>Sylvánské zelené</t>
  </si>
  <si>
    <t>Tramín červený</t>
  </si>
  <si>
    <t>Veltlínské červené rané</t>
  </si>
  <si>
    <t>Veltlínské zelené</t>
  </si>
  <si>
    <t>André</t>
  </si>
  <si>
    <t>červené</t>
  </si>
  <si>
    <t>BL</t>
  </si>
  <si>
    <t>CF</t>
  </si>
  <si>
    <t>Cabernet Franc</t>
  </si>
  <si>
    <t>Cabernet Moravia</t>
  </si>
  <si>
    <t>Cabernet Sauvignon</t>
  </si>
  <si>
    <t>Dornfelder</t>
  </si>
  <si>
    <t>Frankovka</t>
  </si>
  <si>
    <t>ME</t>
  </si>
  <si>
    <t>Modrý Portugal</t>
  </si>
  <si>
    <t>Ostatní červená</t>
  </si>
  <si>
    <t>Rulandské modré</t>
  </si>
  <si>
    <t>Směs červená</t>
  </si>
  <si>
    <t>Svatovavřinecké</t>
  </si>
  <si>
    <t>Zweigeltrebe</t>
  </si>
  <si>
    <t>Rosé</t>
  </si>
  <si>
    <t>bílá vína</t>
  </si>
  <si>
    <t>červená vína</t>
  </si>
  <si>
    <t>celkem</t>
  </si>
  <si>
    <t>Hodnocení
2. 3. 2024</t>
  </si>
  <si>
    <t>Stůl č.:</t>
  </si>
  <si>
    <t>Číslo vzorku</t>
  </si>
  <si>
    <t>Označení vína / poznámka</t>
  </si>
  <si>
    <t>Ročník</t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</si>
  <si>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</si>
  <si>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</si>
  <si>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</si>
  <si>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</si>
  <si>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</si>
  <si>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t>Poznámky</t>
  </si>
  <si>
    <t>ZW 1</t>
  </si>
  <si>
    <t>ZW 2</t>
  </si>
  <si>
    <t>ZW 3</t>
  </si>
  <si>
    <t>ZW 4</t>
  </si>
  <si>
    <t>ZW 5</t>
  </si>
  <si>
    <t>ZW 6</t>
  </si>
  <si>
    <t>ZW 7</t>
  </si>
  <si>
    <t>ZW 8</t>
  </si>
  <si>
    <t>ZW 9</t>
  </si>
  <si>
    <t>ZW 10</t>
  </si>
  <si>
    <t>ZW 11</t>
  </si>
  <si>
    <t>ZW 12</t>
  </si>
  <si>
    <t>ZW 13</t>
  </si>
  <si>
    <t>ZW 14</t>
  </si>
  <si>
    <t>ZW 15</t>
  </si>
  <si>
    <t>ZW 16</t>
  </si>
  <si>
    <t>ZW 17</t>
  </si>
  <si>
    <t>AN 1</t>
  </si>
  <si>
    <t>AN 2</t>
  </si>
  <si>
    <t>AN 3</t>
  </si>
  <si>
    <t>AN 4</t>
  </si>
  <si>
    <t>AN 5</t>
  </si>
  <si>
    <t>AN 6</t>
  </si>
  <si>
    <t>AN 7</t>
  </si>
  <si>
    <t>AN 8</t>
  </si>
  <si>
    <t>AN 9</t>
  </si>
  <si>
    <t>AN 10</t>
  </si>
  <si>
    <t>AN 11</t>
  </si>
  <si>
    <t>AN 12</t>
  </si>
  <si>
    <t>AN 13</t>
  </si>
  <si>
    <t>AN 14</t>
  </si>
  <si>
    <t>Datum hodnocení vín:</t>
  </si>
  <si>
    <t>Předseda:</t>
  </si>
  <si>
    <t>Členové:</t>
  </si>
  <si>
    <t>Pozdní sběr</t>
  </si>
  <si>
    <t>Kabinetní víno</t>
  </si>
  <si>
    <t>Výběr z hroznů</t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</si>
  <si>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</si>
  <si>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</si>
  <si>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</si>
  <si>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</si>
  <si>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</si>
  <si>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t>RV 1</t>
  </si>
  <si>
    <t>RV 2</t>
  </si>
  <si>
    <t>RV 3</t>
  </si>
  <si>
    <t>RV 4</t>
  </si>
  <si>
    <t>RV 5</t>
  </si>
  <si>
    <t>RV 6</t>
  </si>
  <si>
    <t>RV 7</t>
  </si>
  <si>
    <t>RV 8</t>
  </si>
  <si>
    <t>RV 9</t>
  </si>
  <si>
    <t>RV 10</t>
  </si>
  <si>
    <t>RV 11</t>
  </si>
  <si>
    <t>RV 12</t>
  </si>
  <si>
    <t>RV 13</t>
  </si>
  <si>
    <t>RV 14</t>
  </si>
  <si>
    <t>RV 15</t>
  </si>
  <si>
    <t>RV 16</t>
  </si>
  <si>
    <t>RV 17</t>
  </si>
  <si>
    <t>RV 18</t>
  </si>
  <si>
    <t>RV 19</t>
  </si>
  <si>
    <t>RV 20</t>
  </si>
  <si>
    <t>RV 21</t>
  </si>
  <si>
    <t>RV 22</t>
  </si>
  <si>
    <t>RV 23</t>
  </si>
  <si>
    <t>RV 24</t>
  </si>
  <si>
    <t>RV 25</t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</si>
  <si>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</si>
  <si>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</si>
  <si>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</si>
  <si>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</si>
  <si>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</si>
  <si>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t>MT 1</t>
  </si>
  <si>
    <t>MT 2</t>
  </si>
  <si>
    <t>MT 3</t>
  </si>
  <si>
    <t>MT 4</t>
  </si>
  <si>
    <t>MT 5</t>
  </si>
  <si>
    <t>MT 6</t>
  </si>
  <si>
    <t>MT 7</t>
  </si>
  <si>
    <t>MT 8</t>
  </si>
  <si>
    <t>MT 9</t>
  </si>
  <si>
    <t>MT 10</t>
  </si>
  <si>
    <t>MT 11</t>
  </si>
  <si>
    <t>NG 1</t>
  </si>
  <si>
    <t>NG 2</t>
  </si>
  <si>
    <t>NG 3</t>
  </si>
  <si>
    <t>NG 4</t>
  </si>
  <si>
    <t>NG 5</t>
  </si>
  <si>
    <t>NG 6</t>
  </si>
  <si>
    <t>NG 7</t>
  </si>
  <si>
    <t>NG 8</t>
  </si>
  <si>
    <t>NG 9</t>
  </si>
  <si>
    <t>NG 10</t>
  </si>
  <si>
    <t>NG 11</t>
  </si>
  <si>
    <t>NG 12</t>
  </si>
  <si>
    <t>NG 13</t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</si>
  <si>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</si>
  <si>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</si>
  <si>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</si>
  <si>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</si>
  <si>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</si>
  <si>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t>RR 1</t>
  </si>
  <si>
    <t>RR 2</t>
  </si>
  <si>
    <t>RR 3</t>
  </si>
  <si>
    <t>RR 4</t>
  </si>
  <si>
    <t>RR 5</t>
  </si>
  <si>
    <t>RR 6</t>
  </si>
  <si>
    <t>RR 7</t>
  </si>
  <si>
    <t>RR 8</t>
  </si>
  <si>
    <t>RR 9</t>
  </si>
  <si>
    <t>RR 10</t>
  </si>
  <si>
    <t>RR 11</t>
  </si>
  <si>
    <t>RR 12</t>
  </si>
  <si>
    <t>RR 13</t>
  </si>
  <si>
    <t>RR 14</t>
  </si>
  <si>
    <t>RR 15</t>
  </si>
  <si>
    <t>RR 16</t>
  </si>
  <si>
    <t>RR 17</t>
  </si>
  <si>
    <t>RR 18</t>
  </si>
  <si>
    <t>RR 19</t>
  </si>
  <si>
    <t>AU 1</t>
  </si>
  <si>
    <t>AU 2</t>
  </si>
  <si>
    <t>AU 3</t>
  </si>
  <si>
    <t>AU 4</t>
  </si>
  <si>
    <t>AU 5</t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</si>
  <si>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</si>
  <si>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</si>
  <si>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</si>
  <si>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</si>
  <si>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</si>
  <si>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t>VZ 1</t>
  </si>
  <si>
    <t>VZ 2</t>
  </si>
  <si>
    <t>VZ 3</t>
  </si>
  <si>
    <t>VZ 4</t>
  </si>
  <si>
    <t>VZ 5</t>
  </si>
  <si>
    <t>VZ 6</t>
  </si>
  <si>
    <t>VZ 7</t>
  </si>
  <si>
    <t>VZ 8</t>
  </si>
  <si>
    <t>VZ 9</t>
  </si>
  <si>
    <t>VZ 10</t>
  </si>
  <si>
    <t>VZ 11</t>
  </si>
  <si>
    <t>VZ 12</t>
  </si>
  <si>
    <t>VZ 13</t>
  </si>
  <si>
    <t>VZ 14</t>
  </si>
  <si>
    <t>VZ 15</t>
  </si>
  <si>
    <t>VZ 16</t>
  </si>
  <si>
    <t>MM 1</t>
  </si>
  <si>
    <t>MM 2</t>
  </si>
  <si>
    <t>MM 3</t>
  </si>
  <si>
    <t>MM 4</t>
  </si>
  <si>
    <t>MM 5</t>
  </si>
  <si>
    <t>MM 6</t>
  </si>
  <si>
    <t>MM 7</t>
  </si>
  <si>
    <t>MM 8</t>
  </si>
  <si>
    <t>MM 9</t>
  </si>
  <si>
    <t>SMB 13</t>
  </si>
  <si>
    <t>SMB 14</t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</si>
  <si>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</si>
  <si>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</si>
  <si>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</si>
  <si>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</si>
  <si>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</si>
  <si>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t>VZ 17</t>
  </si>
  <si>
    <t>VZ 18</t>
  </si>
  <si>
    <t>VZ 19</t>
  </si>
  <si>
    <t>VZ 20</t>
  </si>
  <si>
    <t>VZ 21</t>
  </si>
  <si>
    <t>VZ 22</t>
  </si>
  <si>
    <t>VZ 23</t>
  </si>
  <si>
    <t>VZ 24</t>
  </si>
  <si>
    <t>VZ 25</t>
  </si>
  <si>
    <t>VZ 26</t>
  </si>
  <si>
    <t>VZ 27</t>
  </si>
  <si>
    <t>VZ 28</t>
  </si>
  <si>
    <t>VZ 29</t>
  </si>
  <si>
    <t>VZ 30</t>
  </si>
  <si>
    <t>VZ 31</t>
  </si>
  <si>
    <t>VZ 32</t>
  </si>
  <si>
    <t>RB 1</t>
  </si>
  <si>
    <t>RB 2</t>
  </si>
  <si>
    <t>RB 3</t>
  </si>
  <si>
    <t>RB 4</t>
  </si>
  <si>
    <t>RB 5</t>
  </si>
  <si>
    <t>RB 6</t>
  </si>
  <si>
    <t>RB 7</t>
  </si>
  <si>
    <t>RB 8</t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</si>
  <si>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</si>
  <si>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</si>
  <si>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</si>
  <si>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</si>
  <si>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</si>
  <si>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t>PA 1</t>
  </si>
  <si>
    <t>PA 2</t>
  </si>
  <si>
    <t>PA 3</t>
  </si>
  <si>
    <t>PA 4</t>
  </si>
  <si>
    <t>PA 5</t>
  </si>
  <si>
    <t>PA 6</t>
  </si>
  <si>
    <t>PA 7</t>
  </si>
  <si>
    <t>PA 8</t>
  </si>
  <si>
    <t>PA 9</t>
  </si>
  <si>
    <t>PA 10</t>
  </si>
  <si>
    <t>PA 11</t>
  </si>
  <si>
    <t>PA 12</t>
  </si>
  <si>
    <t>PA 13</t>
  </si>
  <si>
    <t>PA 14</t>
  </si>
  <si>
    <t>PA 15</t>
  </si>
  <si>
    <t>TČ 1</t>
  </si>
  <si>
    <t>TČ 2</t>
  </si>
  <si>
    <t>TČ 3</t>
  </si>
  <si>
    <t>TČ 4</t>
  </si>
  <si>
    <t>TČ 5</t>
  </si>
  <si>
    <t>TČ 6</t>
  </si>
  <si>
    <t>TČ 7</t>
  </si>
  <si>
    <t>TČ 8</t>
  </si>
  <si>
    <t>TČ 9</t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</si>
  <si>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</si>
  <si>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</si>
  <si>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</si>
  <si>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</si>
  <si>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</si>
  <si>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t>SG 1</t>
  </si>
  <si>
    <t>SG 2</t>
  </si>
  <si>
    <t>SG 3</t>
  </si>
  <si>
    <t>SG 4</t>
  </si>
  <si>
    <t>SG 5</t>
  </si>
  <si>
    <t>SG 6</t>
  </si>
  <si>
    <t>SG 7</t>
  </si>
  <si>
    <t>SG 8</t>
  </si>
  <si>
    <t>SG 9</t>
  </si>
  <si>
    <t>SG 10</t>
  </si>
  <si>
    <t>SG 11</t>
  </si>
  <si>
    <t>SG 12</t>
  </si>
  <si>
    <t>SG 13</t>
  </si>
  <si>
    <t>SG 14</t>
  </si>
  <si>
    <t>SG 15</t>
  </si>
  <si>
    <t>SG 16</t>
  </si>
  <si>
    <t>SG 17</t>
  </si>
  <si>
    <t>RŠ 1</t>
  </si>
  <si>
    <t>RŠ 2</t>
  </si>
  <si>
    <t>RŠ 3</t>
  </si>
  <si>
    <t>RŠ 4</t>
  </si>
  <si>
    <t>RŠ 5</t>
  </si>
  <si>
    <t>RŠ 6</t>
  </si>
  <si>
    <t>RŠ 7</t>
  </si>
  <si>
    <t>RŠ 8</t>
  </si>
  <si>
    <t>RŠ 9</t>
  </si>
  <si>
    <t>RŠ 10</t>
  </si>
  <si>
    <t>RŠ 11</t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</si>
  <si>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</si>
  <si>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</si>
  <si>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</si>
  <si>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</si>
  <si>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</si>
  <si>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t>CH 1</t>
  </si>
  <si>
    <t>CH 2</t>
  </si>
  <si>
    <t>CH 3</t>
  </si>
  <si>
    <t>CH 4</t>
  </si>
  <si>
    <t>CH 5</t>
  </si>
  <si>
    <t>CH 6</t>
  </si>
  <si>
    <t>CH 7</t>
  </si>
  <si>
    <t>CH 8</t>
  </si>
  <si>
    <t>CH 9</t>
  </si>
  <si>
    <t>CH 10</t>
  </si>
  <si>
    <t>CH 11</t>
  </si>
  <si>
    <t>CH 12</t>
  </si>
  <si>
    <t>CH 13</t>
  </si>
  <si>
    <t>CH 14</t>
  </si>
  <si>
    <t>SMB 1</t>
  </si>
  <si>
    <t>SMB 2</t>
  </si>
  <si>
    <t>SMB 3</t>
  </si>
  <si>
    <t>SMB 4</t>
  </si>
  <si>
    <t>SMB 5</t>
  </si>
  <si>
    <t>SMB 6</t>
  </si>
  <si>
    <t>SMB 7</t>
  </si>
  <si>
    <t>SMB 8</t>
  </si>
  <si>
    <t>SMB 9</t>
  </si>
  <si>
    <t>SMB 10</t>
  </si>
  <si>
    <t>SMB 11</t>
  </si>
  <si>
    <t>SMB 12</t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</si>
  <si>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</si>
  <si>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</si>
  <si>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</si>
  <si>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</si>
  <si>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</si>
  <si>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t>HI 1</t>
  </si>
  <si>
    <t>HI 2</t>
  </si>
  <si>
    <t>HI 3</t>
  </si>
  <si>
    <t>HI 4</t>
  </si>
  <si>
    <t>HI 5</t>
  </si>
  <si>
    <t>HI 6</t>
  </si>
  <si>
    <t>HI 7</t>
  </si>
  <si>
    <t>HI 8</t>
  </si>
  <si>
    <t>HI 9</t>
  </si>
  <si>
    <t>HI 10</t>
  </si>
  <si>
    <t>HI 11</t>
  </si>
  <si>
    <t>HI 12</t>
  </si>
  <si>
    <t>HI 13</t>
  </si>
  <si>
    <t>HI 14</t>
  </si>
  <si>
    <t>HI 15</t>
  </si>
  <si>
    <t>HI 16</t>
  </si>
  <si>
    <t>HI 17</t>
  </si>
  <si>
    <t>HI 18</t>
  </si>
  <si>
    <t>SZ 1</t>
  </si>
  <si>
    <t>SZ 2</t>
  </si>
  <si>
    <t>SZ 3</t>
  </si>
  <si>
    <t>IO 1</t>
  </si>
  <si>
    <t>IO 2</t>
  </si>
  <si>
    <t>IO 3</t>
  </si>
  <si>
    <t>IO 4</t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</si>
  <si>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</si>
  <si>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</si>
  <si>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</si>
  <si>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</si>
  <si>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</si>
  <si>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t>ROS 1</t>
  </si>
  <si>
    <t>ROS 2</t>
  </si>
  <si>
    <t>ROS 3</t>
  </si>
  <si>
    <t>ROS 4</t>
  </si>
  <si>
    <t>ROS 5</t>
  </si>
  <si>
    <t>ROS 6</t>
  </si>
  <si>
    <t>ROS 7</t>
  </si>
  <si>
    <t>ROS 8</t>
  </si>
  <si>
    <t>ROS 9</t>
  </si>
  <si>
    <t>ROS 10</t>
  </si>
  <si>
    <t>ROS 11</t>
  </si>
  <si>
    <t>ROS 12</t>
  </si>
  <si>
    <t>ROS 13</t>
  </si>
  <si>
    <t>ROS 14</t>
  </si>
  <si>
    <t>ROS 15</t>
  </si>
  <si>
    <t>ROS 16</t>
  </si>
  <si>
    <t>ROS 17</t>
  </si>
  <si>
    <t>ROS 18</t>
  </si>
  <si>
    <t>ROS 19</t>
  </si>
  <si>
    <t>ROS 20</t>
  </si>
  <si>
    <t>ROS 21</t>
  </si>
  <si>
    <t>ROS 22</t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</si>
  <si>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</si>
  <si>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</si>
  <si>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</si>
  <si>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</si>
  <si>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</si>
  <si>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t>SV 1</t>
  </si>
  <si>
    <t>SV 2</t>
  </si>
  <si>
    <t>SV 3</t>
  </si>
  <si>
    <t>SV 4</t>
  </si>
  <si>
    <t>SV 5</t>
  </si>
  <si>
    <t>SV 6</t>
  </si>
  <si>
    <t>SV 7</t>
  </si>
  <si>
    <t>SV 8</t>
  </si>
  <si>
    <t>SV 9</t>
  </si>
  <si>
    <t>SV 10</t>
  </si>
  <si>
    <t>SV 11</t>
  </si>
  <si>
    <t>SV 12</t>
  </si>
  <si>
    <t>SV 13</t>
  </si>
  <si>
    <t>SV 14</t>
  </si>
  <si>
    <t>SV 15</t>
  </si>
  <si>
    <t>SV 16</t>
  </si>
  <si>
    <t>SV 17</t>
  </si>
  <si>
    <t>SV 18</t>
  </si>
  <si>
    <t>SV 19</t>
  </si>
  <si>
    <t>SV 20</t>
  </si>
  <si>
    <t>SV 21</t>
  </si>
  <si>
    <t>SV 22</t>
  </si>
  <si>
    <t>MP 1</t>
  </si>
  <si>
    <t>MP 2</t>
  </si>
  <si>
    <t>MP 3</t>
  </si>
  <si>
    <t>MP 4</t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</si>
  <si>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</si>
  <si>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</si>
  <si>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</si>
  <si>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</si>
  <si>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</si>
  <si>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t>FR 1</t>
  </si>
  <si>
    <t>FR 2</t>
  </si>
  <si>
    <t>FR 3</t>
  </si>
  <si>
    <t>FR 4</t>
  </si>
  <si>
    <t>FR 5</t>
  </si>
  <si>
    <t>FR 6</t>
  </si>
  <si>
    <t>FR 7</t>
  </si>
  <si>
    <t>FR 8</t>
  </si>
  <si>
    <t>FR 9</t>
  </si>
  <si>
    <t>FR 10</t>
  </si>
  <si>
    <t>FR 11</t>
  </si>
  <si>
    <t>SMČ 1</t>
  </si>
  <si>
    <t>SMČ 2</t>
  </si>
  <si>
    <t>SMČ 3</t>
  </si>
  <si>
    <t>SMČ 4</t>
  </si>
  <si>
    <t>SMČ 5</t>
  </si>
  <si>
    <t>SMČ 6</t>
  </si>
  <si>
    <t>SMČ 7</t>
  </si>
  <si>
    <t>SMČ 8</t>
  </si>
  <si>
    <t>SMČ 9</t>
  </si>
  <si>
    <t>SMČ 10</t>
  </si>
  <si>
    <t>SMČ 11</t>
  </si>
  <si>
    <t>SMČ 12</t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</si>
  <si>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</si>
  <si>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</si>
  <si>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</si>
  <si>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</si>
  <si>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</si>
  <si>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</si>
  <si>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</si>
  <si>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</si>
  <si>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</si>
  <si>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</si>
  <si>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t>CM 1</t>
  </si>
  <si>
    <t>CM 2</t>
  </si>
  <si>
    <t>CM 3</t>
  </si>
  <si>
    <t>CM 4</t>
  </si>
  <si>
    <t>CM 5</t>
  </si>
  <si>
    <t>CM 6</t>
  </si>
  <si>
    <t>CM 7</t>
  </si>
  <si>
    <t>CM 8</t>
  </si>
  <si>
    <t>CM 9</t>
  </si>
  <si>
    <t>CM 10</t>
  </si>
  <si>
    <t>CM 11</t>
  </si>
  <si>
    <t>CM 12</t>
  </si>
  <si>
    <t>OVČ 1</t>
  </si>
  <si>
    <t>OVČ 2</t>
  </si>
  <si>
    <t>OVČ 3</t>
  </si>
  <si>
    <t>OVČ 4</t>
  </si>
  <si>
    <t>OVČ 5</t>
  </si>
  <si>
    <t>OVČ 6</t>
  </si>
  <si>
    <t>OVČ 7</t>
  </si>
  <si>
    <t>OVČ 8</t>
  </si>
  <si>
    <t>OVČ 9</t>
  </si>
  <si>
    <t>OVČ 10</t>
  </si>
  <si>
    <t>OVČ 11</t>
  </si>
  <si>
    <t>OVČ 12</t>
  </si>
  <si>
    <t>OVČ 13</t>
  </si>
  <si>
    <t>OVČ 14</t>
  </si>
  <si>
    <t>OVČ 15</t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</si>
  <si>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</si>
  <si>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</si>
  <si>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</si>
  <si>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</si>
  <si>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</si>
  <si>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t>RM 1</t>
  </si>
  <si>
    <t>RM 2</t>
  </si>
  <si>
    <t>RM 3</t>
  </si>
  <si>
    <t>RM 4</t>
  </si>
  <si>
    <t>RM 5</t>
  </si>
  <si>
    <t>RM 6</t>
  </si>
  <si>
    <t>CS 1</t>
  </si>
  <si>
    <t>CS 2</t>
  </si>
  <si>
    <t>CS 3</t>
  </si>
  <si>
    <t>CS 4</t>
  </si>
  <si>
    <t>CS 5</t>
  </si>
  <si>
    <t>CS 6</t>
  </si>
  <si>
    <t>DO 1</t>
  </si>
  <si>
    <t>DO 2</t>
  </si>
  <si>
    <t>DO 3</t>
  </si>
  <si>
    <t>DO 4</t>
  </si>
  <si>
    <t>DO 5</t>
  </si>
  <si>
    <t>DO 6</t>
  </si>
  <si>
    <t>DO 7</t>
  </si>
  <si>
    <t>DO 8</t>
  </si>
  <si>
    <t>DO 9</t>
  </si>
  <si>
    <r>
      <rPr>
        <rFont val="Calibri"/>
        <b/>
        <color theme="1"/>
        <sz val="11.0"/>
      </rPr>
      <t xml:space="preserve">Vzhled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</si>
  <si>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Barva
</t>
    </r>
    <r>
      <rPr>
        <rFont val="Calibri"/>
        <b val="0"/>
        <color theme="1"/>
        <sz val="9.0"/>
      </rPr>
      <t>(0-2 body)</t>
    </r>
  </si>
  <si>
    <r>
      <rPr>
        <rFont val="Calibri"/>
        <b/>
        <color theme="1"/>
        <sz val="11.0"/>
      </rPr>
      <t xml:space="preserve">Vůně
</t>
    </r>
    <r>
      <rPr>
        <rFont val="Calibri"/>
        <b val="0"/>
        <color theme="1"/>
        <sz val="9.0"/>
      </rPr>
      <t>(0-4 body)</t>
    </r>
  </si>
  <si>
    <r>
      <rPr>
        <rFont val="Calibri"/>
        <b/>
        <color theme="1"/>
        <sz val="11.0"/>
      </rPr>
      <t xml:space="preserve">Chuť 
a celk. jakost
</t>
    </r>
    <r>
      <rPr>
        <rFont val="Calibri"/>
        <b val="0"/>
        <color theme="1"/>
        <sz val="9.0"/>
      </rPr>
      <t>(0-12 bodů)</t>
    </r>
  </si>
  <si>
    <r>
      <rPr>
        <rFont val="Calibri"/>
        <b/>
        <color theme="1"/>
        <sz val="11.0"/>
      </rPr>
      <t xml:space="preserve">Celkem
</t>
    </r>
    <r>
      <rPr>
        <rFont val="Calibri"/>
        <b val="0"/>
        <color theme="1"/>
        <sz val="11.0"/>
      </rPr>
      <t>bodů</t>
    </r>
  </si>
  <si>
    <t>KER 1</t>
  </si>
  <si>
    <t>KER 2</t>
  </si>
  <si>
    <t>KER 3</t>
  </si>
  <si>
    <t>SOL 1</t>
  </si>
  <si>
    <t>SOL 2</t>
  </si>
  <si>
    <t>SOL 3</t>
  </si>
  <si>
    <t>JOH 1</t>
  </si>
  <si>
    <t>JOH 2</t>
  </si>
  <si>
    <t>DE 1</t>
  </si>
  <si>
    <t>DE 2</t>
  </si>
  <si>
    <t>OVB 1</t>
  </si>
  <si>
    <t>OVB 2</t>
  </si>
  <si>
    <t>OVB 3</t>
  </si>
  <si>
    <t>OVB 4</t>
  </si>
  <si>
    <t>OVB 5</t>
  </si>
  <si>
    <t>OVB 6</t>
  </si>
  <si>
    <t>OVB 7</t>
  </si>
  <si>
    <t>OVB 8</t>
  </si>
  <si>
    <t>OVB 9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</si>
</sst>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d. m. yyyy"/>
  </numFmts>
  <fonts count="21">
    <font>
      <sz val="10.0"/>
      <color rgb="FF000000"/>
      <name val="Arial"/>
      <scheme val="minor"/>
    </font>
    <font>
      <color rgb="FFFFFFFF"/>
      <name val="Arial"/>
      <scheme val="minor"/>
    </font>
    <font>
      <color theme="1"/>
      <name val="Arial"/>
      <scheme val="minor"/>
    </font>
    <font>
      <b/>
      <color theme="1"/>
      <name val="Arial"/>
      <scheme val="minor"/>
    </font>
    <font>
      <sz val="8.0"/>
      <color rgb="FFFFFFFF"/>
      <name val="Arial"/>
      <scheme val="minor"/>
    </font>
    <font>
      <i/>
      <color rgb="FFFFFFFF"/>
      <name val="Arial"/>
      <scheme val="minor"/>
    </font>
    <font>
      <sz val="10.0"/>
      <color theme="1"/>
      <name val="Calibri"/>
    </font>
    <font>
      <i/>
      <sz val="10.0"/>
      <color theme="1"/>
      <name val="Calibri"/>
    </font>
    <font>
      <i/>
      <color theme="1"/>
      <name val="Arial"/>
      <scheme val="minor"/>
    </font>
    <font>
      <sz val="11.0"/>
      <color theme="1"/>
      <name val="Calibri"/>
    </font>
    <font>
      <sz val="9.0"/>
      <color rgb="FF000000"/>
      <name val="&quot;Google Sans Mono&quot;"/>
    </font>
    <font>
      <sz val="12.0"/>
      <color theme="1"/>
      <name val="Calibri"/>
    </font>
    <font>
      <b/>
      <sz val="14.0"/>
      <color theme="1"/>
      <name val="Calibri"/>
    </font>
    <font>
      <b/>
      <sz val="11.0"/>
      <color rgb="FFFFFFFF"/>
      <name val="Calibri"/>
    </font>
    <font>
      <b/>
      <sz val="20.0"/>
      <color rgb="FFFFFFFF"/>
      <name val="Calibri"/>
    </font>
    <font>
      <b/>
      <sz val="12.0"/>
      <color theme="1"/>
      <name val="Calibri"/>
    </font>
    <font/>
    <font>
      <b/>
      <sz val="11.0"/>
      <color theme="1"/>
      <name val="Calibri"/>
    </font>
    <font>
      <sz val="6.0"/>
      <color theme="1"/>
      <name val="Calibri"/>
    </font>
    <font>
      <i/>
      <sz val="11.0"/>
      <color theme="1"/>
      <name val="Calibri"/>
    </font>
    <font>
      <color theme="1"/>
      <name val="Calibri"/>
    </font>
  </fonts>
  <fills count="11">
    <fill>
      <patternFill patternType="none"/>
    </fill>
    <fill>
      <patternFill patternType="lightGray"/>
    </fill>
    <fill>
      <patternFill patternType="solid">
        <fgColor rgb="FF741B47"/>
        <bgColor rgb="FF741B47"/>
      </patternFill>
    </fill>
    <fill>
      <patternFill patternType="solid">
        <fgColor rgb="FF980000"/>
        <bgColor rgb="FF980000"/>
      </patternFill>
    </fill>
    <fill>
      <patternFill patternType="solid">
        <fgColor rgb="FFFFFF00"/>
        <bgColor rgb="FFFFFF00"/>
      </patternFill>
    </fill>
    <fill>
      <patternFill patternType="solid">
        <fgColor rgb="FFB6D7A8"/>
        <bgColor rgb="FFB6D7A8"/>
      </patternFill>
    </fill>
    <fill>
      <patternFill patternType="solid">
        <fgColor rgb="FF00FF00"/>
        <bgColor rgb="FF00FF00"/>
      </patternFill>
    </fill>
    <fill>
      <patternFill patternType="solid">
        <fgColor rgb="FFFFFFFF"/>
        <bgColor rgb="FFFFFFFF"/>
      </patternFill>
    </fill>
    <fill>
      <patternFill patternType="solid">
        <fgColor rgb="FF434343"/>
        <bgColor rgb="FF434343"/>
      </patternFill>
    </fill>
    <fill>
      <patternFill patternType="solid">
        <fgColor rgb="FFD9D9D9"/>
        <bgColor rgb="FFD9D9D9"/>
      </patternFill>
    </fill>
    <fill>
      <patternFill patternType="solid">
        <fgColor rgb="FF93C47D"/>
        <bgColor rgb="FF93C47D"/>
      </patternFill>
    </fill>
  </fills>
  <borders count="8">
    <border/>
    <border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88">
    <xf borderId="0" fillId="0" fontId="0" numFmtId="0" xfId="0" applyAlignment="1" applyFont="1">
      <alignment readingOrder="0" shrinkToFit="0" vertical="bottom" wrapText="0"/>
    </xf>
    <xf borderId="0" fillId="2" fontId="1" numFmtId="0" xfId="0" applyFill="1" applyFont="1"/>
    <xf borderId="0" fillId="2" fontId="1" numFmtId="0" xfId="0" applyAlignment="1" applyFont="1">
      <alignment readingOrder="0"/>
    </xf>
    <xf borderId="0" fillId="0" fontId="2" numFmtId="0" xfId="0" applyAlignment="1" applyFont="1">
      <alignment readingOrder="0"/>
    </xf>
    <xf borderId="0" fillId="0" fontId="2" numFmtId="0" xfId="0" applyFont="1"/>
    <xf borderId="0" fillId="0" fontId="3" numFmtId="0" xfId="0" applyAlignment="1" applyFont="1">
      <alignment readingOrder="0"/>
    </xf>
    <xf borderId="0" fillId="0" fontId="1" numFmtId="0" xfId="0" applyFont="1"/>
    <xf borderId="0" fillId="2" fontId="4" numFmtId="0" xfId="0" applyAlignment="1" applyFont="1">
      <alignment horizontal="right" readingOrder="0"/>
    </xf>
    <xf borderId="0" fillId="2" fontId="1" numFmtId="0" xfId="0" applyAlignment="1" applyFont="1">
      <alignment horizontal="left"/>
    </xf>
    <xf borderId="0" fillId="2" fontId="5" numFmtId="0" xfId="0" applyAlignment="1" applyFont="1">
      <alignment readingOrder="0"/>
    </xf>
    <xf borderId="0" fillId="3" fontId="2" numFmtId="164" xfId="0" applyAlignment="1" applyFill="1" applyFont="1" applyNumberFormat="1">
      <alignment readingOrder="0"/>
    </xf>
    <xf borderId="0" fillId="3" fontId="2" numFmtId="0" xfId="0" applyAlignment="1" applyFont="1">
      <alignment readingOrder="0"/>
    </xf>
    <xf borderId="0" fillId="0" fontId="6" numFmtId="0" xfId="0" applyAlignment="1" applyFont="1">
      <alignment horizontal="right" readingOrder="0"/>
    </xf>
    <xf borderId="0" fillId="0" fontId="6" numFmtId="0" xfId="0" applyAlignment="1" applyFont="1">
      <alignment horizontal="left" readingOrder="0"/>
    </xf>
    <xf borderId="0" fillId="0" fontId="6" numFmtId="0" xfId="0" applyAlignment="1" applyFont="1">
      <alignment readingOrder="0"/>
    </xf>
    <xf borderId="0" fillId="0" fontId="6" numFmtId="0" xfId="0" applyFont="1"/>
    <xf borderId="0" fillId="0" fontId="7" numFmtId="0" xfId="0" applyFont="1"/>
    <xf borderId="0" fillId="0" fontId="6" numFmtId="164" xfId="0" applyAlignment="1" applyFont="1" applyNumberFormat="1">
      <alignment readingOrder="0"/>
    </xf>
    <xf borderId="0" fillId="0" fontId="7" numFmtId="0" xfId="0" applyAlignment="1" applyFont="1">
      <alignment readingOrder="0"/>
    </xf>
    <xf borderId="0" fillId="0" fontId="6" numFmtId="164" xfId="0" applyAlignment="1" applyFont="1" applyNumberFormat="1">
      <alignment readingOrder="0"/>
    </xf>
    <xf borderId="0" fillId="0" fontId="6" numFmtId="0" xfId="0" applyAlignment="1" applyFont="1">
      <alignment horizontal="left"/>
    </xf>
    <xf borderId="0" fillId="0" fontId="6" numFmtId="164" xfId="0" applyFont="1" applyNumberFormat="1"/>
    <xf borderId="0" fillId="0" fontId="2" numFmtId="0" xfId="0" applyAlignment="1" applyFont="1">
      <alignment horizontal="right"/>
    </xf>
    <xf borderId="0" fillId="0" fontId="2" numFmtId="0" xfId="0" applyAlignment="1" applyFont="1">
      <alignment horizontal="left"/>
    </xf>
    <xf borderId="0" fillId="0" fontId="8" numFmtId="0" xfId="0" applyFont="1"/>
    <xf borderId="0" fillId="0" fontId="2" numFmtId="164" xfId="0" applyFont="1" applyNumberFormat="1"/>
    <xf borderId="0" fillId="4" fontId="2" numFmtId="0" xfId="0" applyAlignment="1" applyFill="1" applyFont="1">
      <alignment readingOrder="0"/>
    </xf>
    <xf borderId="0" fillId="4" fontId="2" numFmtId="0" xfId="0" applyFont="1"/>
    <xf borderId="0" fillId="4" fontId="6" numFmtId="0" xfId="0" applyAlignment="1" applyFont="1">
      <alignment horizontal="right" readingOrder="0"/>
    </xf>
    <xf borderId="0" fillId="4" fontId="6" numFmtId="0" xfId="0" applyAlignment="1" applyFont="1">
      <alignment horizontal="left" readingOrder="0"/>
    </xf>
    <xf borderId="0" fillId="4" fontId="6" numFmtId="0" xfId="0" applyAlignment="1" applyFont="1">
      <alignment readingOrder="0"/>
    </xf>
    <xf borderId="0" fillId="4" fontId="7" numFmtId="0" xfId="0" applyFont="1"/>
    <xf borderId="0" fillId="4" fontId="6" numFmtId="0" xfId="0" applyFont="1"/>
    <xf borderId="0" fillId="4" fontId="6" numFmtId="164" xfId="0" applyAlignment="1" applyFont="1" applyNumberFormat="1">
      <alignment readingOrder="0"/>
    </xf>
    <xf borderId="0" fillId="4" fontId="7" numFmtId="0" xfId="0" applyAlignment="1" applyFont="1">
      <alignment readingOrder="0"/>
    </xf>
    <xf borderId="0" fillId="5" fontId="2" numFmtId="0" xfId="0" applyFill="1" applyFont="1"/>
    <xf borderId="0" fillId="5" fontId="6" numFmtId="0" xfId="0" applyAlignment="1" applyFont="1">
      <alignment horizontal="right" readingOrder="0"/>
    </xf>
    <xf borderId="0" fillId="5" fontId="6" numFmtId="0" xfId="0" applyAlignment="1" applyFont="1">
      <alignment horizontal="left" readingOrder="0"/>
    </xf>
    <xf borderId="0" fillId="5" fontId="6" numFmtId="0" xfId="0" applyAlignment="1" applyFont="1">
      <alignment readingOrder="0"/>
    </xf>
    <xf borderId="0" fillId="5" fontId="6" numFmtId="0" xfId="0" applyFont="1"/>
    <xf borderId="0" fillId="5" fontId="7" numFmtId="0" xfId="0" applyFont="1"/>
    <xf borderId="0" fillId="5" fontId="6" numFmtId="164" xfId="0" applyAlignment="1" applyFont="1" applyNumberFormat="1">
      <alignment readingOrder="0"/>
    </xf>
    <xf borderId="0" fillId="5" fontId="7" numFmtId="0" xfId="0" applyAlignment="1" applyFont="1">
      <alignment readingOrder="0"/>
    </xf>
    <xf borderId="0" fillId="6" fontId="2" numFmtId="0" xfId="0" applyFill="1" applyFont="1"/>
    <xf borderId="0" fillId="6" fontId="6" numFmtId="0" xfId="0" applyAlignment="1" applyFont="1">
      <alignment horizontal="right" readingOrder="0"/>
    </xf>
    <xf borderId="0" fillId="6" fontId="6" numFmtId="0" xfId="0" applyAlignment="1" applyFont="1">
      <alignment horizontal="left" readingOrder="0"/>
    </xf>
    <xf borderId="0" fillId="6" fontId="6" numFmtId="0" xfId="0" applyAlignment="1" applyFont="1">
      <alignment readingOrder="0"/>
    </xf>
    <xf borderId="0" fillId="6" fontId="6" numFmtId="0" xfId="0" applyFont="1"/>
    <xf borderId="0" fillId="6" fontId="7" numFmtId="0" xfId="0" applyAlignment="1" applyFont="1">
      <alignment readingOrder="0"/>
    </xf>
    <xf borderId="0" fillId="6" fontId="6" numFmtId="164" xfId="0" applyAlignment="1" applyFont="1" applyNumberFormat="1">
      <alignment readingOrder="0"/>
    </xf>
    <xf borderId="0" fillId="6" fontId="7" numFmtId="0" xfId="0" applyFont="1"/>
    <xf borderId="0" fillId="0" fontId="9" numFmtId="0" xfId="0" applyAlignment="1" applyFont="1">
      <alignment readingOrder="0"/>
    </xf>
    <xf borderId="0" fillId="0" fontId="9" numFmtId="0" xfId="0" applyFont="1"/>
    <xf borderId="0" fillId="7" fontId="10" numFmtId="0" xfId="0" applyAlignment="1" applyFill="1" applyFont="1">
      <alignment readingOrder="0"/>
    </xf>
    <xf borderId="1" fillId="0" fontId="2" numFmtId="0" xfId="0" applyAlignment="1" applyBorder="1" applyFont="1">
      <alignment readingOrder="0"/>
    </xf>
    <xf borderId="0" fillId="0" fontId="3" numFmtId="0" xfId="0" applyFont="1"/>
    <xf borderId="0" fillId="0" fontId="11" numFmtId="0" xfId="0" applyFont="1"/>
    <xf borderId="0" fillId="0" fontId="12" numFmtId="0" xfId="0" applyAlignment="1" applyFont="1">
      <alignment horizontal="left" readingOrder="0" vertical="center"/>
    </xf>
    <xf borderId="0" fillId="8" fontId="13" numFmtId="0" xfId="0" applyAlignment="1" applyFill="1" applyFont="1">
      <alignment horizontal="center" readingOrder="0" vertical="center"/>
    </xf>
    <xf borderId="0" fillId="8" fontId="14" numFmtId="0" xfId="0" applyAlignment="1" applyFont="1">
      <alignment horizontal="center" readingOrder="0" vertical="center"/>
    </xf>
    <xf borderId="2" fillId="9" fontId="15" numFmtId="0" xfId="0" applyAlignment="1" applyBorder="1" applyFill="1" applyFont="1">
      <alignment horizontal="center" readingOrder="0" shrinkToFit="0" wrapText="1"/>
    </xf>
    <xf borderId="3" fillId="9" fontId="15" numFmtId="0" xfId="0" applyAlignment="1" applyBorder="1" applyFont="1">
      <alignment horizontal="center" readingOrder="0" vertical="center"/>
    </xf>
    <xf borderId="4" fillId="0" fontId="16" numFmtId="0" xfId="0" applyBorder="1" applyFont="1"/>
    <xf borderId="5" fillId="0" fontId="16" numFmtId="0" xfId="0" applyBorder="1" applyFont="1"/>
    <xf borderId="2" fillId="9" fontId="17" numFmtId="0" xfId="0" applyAlignment="1" applyBorder="1" applyFont="1">
      <alignment readingOrder="0" vertical="center"/>
    </xf>
    <xf borderId="2" fillId="9" fontId="17" numFmtId="0" xfId="0" applyAlignment="1" applyBorder="1" applyFont="1">
      <alignment horizontal="center" readingOrder="0" vertical="center"/>
    </xf>
    <xf borderId="6" fillId="0" fontId="11" numFmtId="0" xfId="0" applyAlignment="1" applyBorder="1" applyFont="1">
      <alignment horizontal="right" vertical="center"/>
    </xf>
    <xf borderId="6" fillId="0" fontId="18" numFmtId="0" xfId="0" applyAlignment="1" applyBorder="1" applyFont="1">
      <alignment vertical="center"/>
    </xf>
    <xf borderId="6" fillId="0" fontId="6" numFmtId="0" xfId="0" applyAlignment="1" applyBorder="1" applyFont="1">
      <alignment vertical="center"/>
    </xf>
    <xf borderId="6" fillId="0" fontId="19" numFmtId="0" xfId="0" applyAlignment="1" applyBorder="1" applyFont="1">
      <alignment vertical="center"/>
    </xf>
    <xf borderId="6" fillId="0" fontId="9" numFmtId="0" xfId="0" applyAlignment="1" applyBorder="1" applyFont="1">
      <alignment vertical="center"/>
    </xf>
    <xf borderId="6" fillId="0" fontId="9" numFmtId="0" xfId="0" applyBorder="1" applyFont="1"/>
    <xf borderId="7" fillId="0" fontId="11" numFmtId="0" xfId="0" applyAlignment="1" applyBorder="1" applyFont="1">
      <alignment horizontal="right" readingOrder="0" vertical="center"/>
    </xf>
    <xf borderId="7" fillId="0" fontId="18" numFmtId="0" xfId="0" applyAlignment="1" applyBorder="1" applyFont="1">
      <alignment vertical="center"/>
    </xf>
    <xf borderId="7" fillId="0" fontId="6" numFmtId="0" xfId="0" applyAlignment="1" applyBorder="1" applyFont="1">
      <alignment vertical="center"/>
    </xf>
    <xf borderId="7" fillId="0" fontId="19" numFmtId="0" xfId="0" applyAlignment="1" applyBorder="1" applyFont="1">
      <alignment vertical="center"/>
    </xf>
    <xf borderId="7" fillId="0" fontId="9" numFmtId="0" xfId="0" applyAlignment="1" applyBorder="1" applyFont="1">
      <alignment vertical="center"/>
    </xf>
    <xf borderId="7" fillId="0" fontId="9" numFmtId="0" xfId="0" applyBorder="1" applyFont="1"/>
    <xf borderId="7" fillId="0" fontId="11" numFmtId="0" xfId="0" applyAlignment="1" applyBorder="1" applyFont="1">
      <alignment horizontal="right" vertical="center"/>
    </xf>
    <xf borderId="0" fillId="0" fontId="11" numFmtId="0" xfId="0" applyAlignment="1" applyFont="1">
      <alignment horizontal="right"/>
    </xf>
    <xf borderId="0" fillId="0" fontId="18" numFmtId="0" xfId="0" applyAlignment="1" applyFont="1">
      <alignment vertical="center"/>
    </xf>
    <xf borderId="0" fillId="0" fontId="11" numFmtId="0" xfId="0" applyAlignment="1" applyFont="1">
      <alignment horizontal="right" readingOrder="0"/>
    </xf>
    <xf borderId="0" fillId="0" fontId="17" numFmtId="165" xfId="0" applyAlignment="1" applyFont="1" applyNumberFormat="1">
      <alignment readingOrder="0"/>
    </xf>
    <xf borderId="0" fillId="0" fontId="9" numFmtId="0" xfId="0" applyAlignment="1" applyFont="1">
      <alignment horizontal="right" readingOrder="0"/>
    </xf>
    <xf borderId="0" fillId="0" fontId="9" numFmtId="0" xfId="0" applyAlignment="1" applyFont="1">
      <alignment horizontal="right" readingOrder="0" vertical="bottom"/>
    </xf>
    <xf borderId="0" fillId="0" fontId="20" numFmtId="0" xfId="0" applyAlignment="1" applyFont="1">
      <alignment readingOrder="0"/>
    </xf>
    <xf borderId="0" fillId="0" fontId="20" numFmtId="0" xfId="0" applyFont="1"/>
    <xf borderId="0" fillId="10" fontId="2" numFmtId="0" xfId="0" applyAlignment="1" applyFill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grouping val="percentStacked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val>
            <c:numRef>
              <c:f>Obce!$E$2</c:f>
              <c:numCache/>
            </c:numRef>
          </c:val>
        </c:ser>
        <c:ser>
          <c:idx val="1"/>
          <c:order val="1"/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val>
            <c:numRef>
              <c:f>Obce!$E$3</c:f>
              <c:numCache/>
            </c:numRef>
          </c:val>
        </c:ser>
        <c:ser>
          <c:idx val="2"/>
          <c:order val="2"/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val>
            <c:numRef>
              <c:f>Obce!$E$4</c:f>
              <c:numCache/>
            </c:numRef>
          </c:val>
        </c:ser>
        <c:ser>
          <c:idx val="3"/>
          <c:order val="3"/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val>
            <c:numRef>
              <c:f>Obce!$E$5</c:f>
              <c:numCache/>
            </c:numRef>
          </c:val>
        </c:ser>
        <c:ser>
          <c:idx val="4"/>
          <c:order val="4"/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val>
            <c:numRef>
              <c:f>Obce!$E$6</c:f>
              <c:numCache/>
            </c:numRef>
          </c:val>
        </c:ser>
        <c:ser>
          <c:idx val="5"/>
          <c:order val="5"/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val>
            <c:numRef>
              <c:f>Obce!$E$7</c:f>
              <c:numCache/>
            </c:numRef>
          </c:val>
        </c:ser>
        <c:ser>
          <c:idx val="6"/>
          <c:order val="6"/>
          <c:spPr>
            <a:solidFill>
              <a:schemeClr val="accent1">
                <a:lumOff val="3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Obce!$E$8</c:f>
              <c:numCache/>
            </c:numRef>
          </c:val>
        </c:ser>
        <c:ser>
          <c:idx val="7"/>
          <c:order val="7"/>
          <c:spPr>
            <a:solidFill>
              <a:schemeClr val="accent2">
                <a:lumOff val="3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Obce!$E$9</c:f>
              <c:numCache/>
            </c:numRef>
          </c:val>
        </c:ser>
        <c:ser>
          <c:idx val="8"/>
          <c:order val="8"/>
          <c:spPr>
            <a:solidFill>
              <a:schemeClr val="accent3">
                <a:lumOff val="3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Obce!$E$10</c:f>
              <c:numCache/>
            </c:numRef>
          </c:val>
        </c:ser>
        <c:ser>
          <c:idx val="9"/>
          <c:order val="9"/>
          <c:spPr>
            <a:solidFill>
              <a:schemeClr val="accent4">
                <a:lumOff val="3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Obce!$E$11</c:f>
              <c:numCache/>
            </c:numRef>
          </c:val>
        </c:ser>
        <c:ser>
          <c:idx val="10"/>
          <c:order val="10"/>
          <c:spPr>
            <a:solidFill>
              <a:schemeClr val="accent5">
                <a:lumOff val="3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Obce!$E$12</c:f>
              <c:numCache/>
            </c:numRef>
          </c:val>
        </c:ser>
        <c:ser>
          <c:idx val="11"/>
          <c:order val="11"/>
          <c:spPr>
            <a:solidFill>
              <a:schemeClr val="accent6">
                <a:lumOff val="3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Obce!$E$13</c:f>
              <c:numCache/>
            </c:numRef>
          </c:val>
        </c:ser>
        <c:ser>
          <c:idx val="12"/>
          <c:order val="12"/>
          <c:spPr>
            <a:solidFill>
              <a:schemeClr val="accent1">
                <a:lumOff val="6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Obce!$E$14</c:f>
              <c:numCache/>
            </c:numRef>
          </c:val>
        </c:ser>
        <c:ser>
          <c:idx val="13"/>
          <c:order val="13"/>
          <c:spPr>
            <a:solidFill>
              <a:schemeClr val="accent2">
                <a:lumOff val="6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Obce!$E$15</c:f>
              <c:numCache/>
            </c:numRef>
          </c:val>
        </c:ser>
        <c:ser>
          <c:idx val="14"/>
          <c:order val="14"/>
          <c:spPr>
            <a:solidFill>
              <a:schemeClr val="accent3">
                <a:lumOff val="6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Obce!$E$16</c:f>
              <c:numCache/>
            </c:numRef>
          </c:val>
        </c:ser>
        <c:ser>
          <c:idx val="15"/>
          <c:order val="15"/>
          <c:spPr>
            <a:solidFill>
              <a:schemeClr val="accent4">
                <a:lumOff val="6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Obce!$E$17</c:f>
              <c:numCache/>
            </c:numRef>
          </c:val>
        </c:ser>
        <c:ser>
          <c:idx val="16"/>
          <c:order val="16"/>
          <c:spPr>
            <a:solidFill>
              <a:schemeClr val="accent5">
                <a:lumOff val="6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Obce!$E$18</c:f>
              <c:numCache/>
            </c:numRef>
          </c:val>
        </c:ser>
        <c:ser>
          <c:idx val="17"/>
          <c:order val="17"/>
          <c:spPr>
            <a:solidFill>
              <a:schemeClr val="accent6">
                <a:lumOff val="6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Obce!$E$19</c:f>
              <c:numCache/>
            </c:numRef>
          </c:val>
        </c:ser>
        <c:ser>
          <c:idx val="18"/>
          <c:order val="18"/>
          <c:spPr>
            <a:solidFill>
              <a:schemeClr val="accent1">
                <a:lumOff val="9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Obce!$E$20</c:f>
              <c:numCache/>
            </c:numRef>
          </c:val>
        </c:ser>
        <c:ser>
          <c:idx val="19"/>
          <c:order val="19"/>
          <c:spPr>
            <a:solidFill>
              <a:schemeClr val="accent2">
                <a:lumOff val="9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Obce!$E$21</c:f>
              <c:numCache/>
            </c:numRef>
          </c:val>
        </c:ser>
        <c:ser>
          <c:idx val="20"/>
          <c:order val="20"/>
          <c:spPr>
            <a:solidFill>
              <a:schemeClr val="accent3">
                <a:lumOff val="9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Obce!$E$22</c:f>
              <c:numCache/>
            </c:numRef>
          </c:val>
        </c:ser>
        <c:ser>
          <c:idx val="21"/>
          <c:order val="21"/>
          <c:spPr>
            <a:solidFill>
              <a:schemeClr val="accent4">
                <a:lumOff val="9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Obce!$E$23</c:f>
              <c:numCache/>
            </c:numRef>
          </c:val>
        </c:ser>
        <c:ser>
          <c:idx val="22"/>
          <c:order val="22"/>
          <c:spPr>
            <a:solidFill>
              <a:schemeClr val="accent5">
                <a:lumOff val="9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Obce!$E$24</c:f>
              <c:numCache/>
            </c:numRef>
          </c:val>
        </c:ser>
        <c:ser>
          <c:idx val="23"/>
          <c:order val="23"/>
          <c:spPr>
            <a:solidFill>
              <a:schemeClr val="accent6">
                <a:lumOff val="9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Obce!$E$25</c:f>
              <c:numCache/>
            </c:numRef>
          </c:val>
        </c:ser>
        <c:ser>
          <c:idx val="24"/>
          <c:order val="24"/>
          <c:spPr>
            <a:solidFill>
              <a:schemeClr val="accent1">
                <a:lumOff val="12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Obce!$E$26</c:f>
              <c:numCache/>
            </c:numRef>
          </c:val>
        </c:ser>
        <c:ser>
          <c:idx val="25"/>
          <c:order val="25"/>
          <c:spPr>
            <a:solidFill>
              <a:schemeClr val="accent2">
                <a:lumOff val="12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Obce!$E$27</c:f>
              <c:numCache/>
            </c:numRef>
          </c:val>
        </c:ser>
        <c:ser>
          <c:idx val="26"/>
          <c:order val="26"/>
          <c:spPr>
            <a:solidFill>
              <a:schemeClr val="accent3">
                <a:lumOff val="12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Obce!$E$28</c:f>
              <c:numCache/>
            </c:numRef>
          </c:val>
        </c:ser>
        <c:ser>
          <c:idx val="27"/>
          <c:order val="27"/>
          <c:spPr>
            <a:solidFill>
              <a:schemeClr val="accent4">
                <a:lumOff val="12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Obce!$E$29</c:f>
              <c:numCache/>
            </c:numRef>
          </c:val>
        </c:ser>
        <c:ser>
          <c:idx val="28"/>
          <c:order val="28"/>
          <c:spPr>
            <a:solidFill>
              <a:schemeClr val="accent5">
                <a:lumOff val="12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Obce!$E$30</c:f>
              <c:numCache/>
            </c:numRef>
          </c:val>
        </c:ser>
        <c:ser>
          <c:idx val="29"/>
          <c:order val="29"/>
          <c:spPr>
            <a:solidFill>
              <a:schemeClr val="accent6">
                <a:lumOff val="12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Obce!$E$31</c:f>
              <c:numCache/>
            </c:numRef>
          </c:val>
        </c:ser>
        <c:ser>
          <c:idx val="30"/>
          <c:order val="30"/>
          <c:spPr>
            <a:solidFill>
              <a:schemeClr val="accent1">
                <a:lumOff val="15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Obce!$E$32</c:f>
              <c:numCache/>
            </c:numRef>
          </c:val>
        </c:ser>
        <c:ser>
          <c:idx val="31"/>
          <c:order val="31"/>
          <c:spPr>
            <a:solidFill>
              <a:schemeClr val="accent2">
                <a:lumOff val="150000"/>
              </a:schemeClr>
            </a:solidFill>
            <a:ln cmpd="sng">
              <a:solidFill>
                <a:srgbClr val="000000"/>
              </a:solidFill>
            </a:ln>
          </c:spPr>
          <c:val>
            <c:numRef>
              <c:f>Obce!$E$33</c:f>
              <c:numCache/>
            </c:numRef>
          </c:val>
        </c:ser>
        <c:overlap val="100"/>
        <c:axId val="604261212"/>
        <c:axId val="845596088"/>
      </c:barChart>
      <c:catAx>
        <c:axId val="6042612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845596088"/>
      </c:catAx>
      <c:valAx>
        <c:axId val="84559608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60426121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42925" cy="114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542925" cy="3429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485775</xdr:colOff>
      <xdr:row>21</xdr:row>
      <xdr:rowOff>19050</xdr:rowOff>
    </xdr:from>
    <xdr:ext cx="1847850" cy="4924425"/>
    <xdr:graphicFrame>
      <xdr:nvGraphicFramePr>
        <xdr:cNvPr id="1" name="Chart 1" title="Graf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2" max="3" width="4.63"/>
    <col customWidth="1" min="4" max="4" width="18.63"/>
    <col customWidth="1" min="5" max="5" width="14.38"/>
    <col customWidth="1" min="6" max="6" width="11.0"/>
    <col customWidth="1" min="8" max="8" width="6.75"/>
  </cols>
  <sheetData>
    <row r="1">
      <c r="A1" s="1"/>
      <c r="B1" s="1"/>
      <c r="C1" s="1"/>
      <c r="D1" s="1"/>
      <c r="E1" s="2" t="s">
        <v>0</v>
      </c>
      <c r="F1" s="2" t="s">
        <v>1</v>
      </c>
      <c r="G1" s="2" t="s">
        <v>2</v>
      </c>
      <c r="H1" s="2" t="s">
        <v>3</v>
      </c>
      <c r="I1" s="1"/>
      <c r="J1" s="2" t="s">
        <v>4</v>
      </c>
      <c r="K1" s="3" t="s">
        <v>5</v>
      </c>
      <c r="L1" s="3" t="s">
        <v>6</v>
      </c>
    </row>
    <row r="2">
      <c r="A2" s="4" t="str">
        <f t="shared" ref="A2:A393" si="1">JOIN(" ",J2,C2)</f>
        <v>ZW 1</v>
      </c>
      <c r="B2" s="3" t="str">
        <f t="shared" ref="B2:B16" si="2">J2</f>
        <v>ZW</v>
      </c>
      <c r="C2" s="3">
        <v>1.0</v>
      </c>
      <c r="D2" s="3" t="s">
        <v>7</v>
      </c>
      <c r="E2" s="3" t="s">
        <v>8</v>
      </c>
      <c r="G2" s="4"/>
      <c r="H2" s="3">
        <v>2022.0</v>
      </c>
      <c r="J2" s="3" t="s">
        <v>9</v>
      </c>
      <c r="K2" s="3">
        <v>18.6</v>
      </c>
      <c r="L2" s="3">
        <v>13.0</v>
      </c>
    </row>
    <row r="3">
      <c r="A3" s="4" t="str">
        <f t="shared" si="1"/>
        <v>ZW 2</v>
      </c>
      <c r="B3" s="3" t="str">
        <f t="shared" si="2"/>
        <v>ZW</v>
      </c>
      <c r="C3" s="3">
        <v>2.0</v>
      </c>
      <c r="D3" s="3" t="s">
        <v>10</v>
      </c>
      <c r="E3" s="3" t="s">
        <v>11</v>
      </c>
      <c r="G3" s="4"/>
      <c r="J3" s="3" t="s">
        <v>9</v>
      </c>
      <c r="K3" s="3">
        <v>18.3</v>
      </c>
      <c r="L3" s="3">
        <v>13.0</v>
      </c>
    </row>
    <row r="4">
      <c r="A4" s="4" t="str">
        <f t="shared" si="1"/>
        <v>ZW 3</v>
      </c>
      <c r="B4" s="3" t="str">
        <f t="shared" si="2"/>
        <v>ZW</v>
      </c>
      <c r="C4" s="3">
        <v>3.0</v>
      </c>
      <c r="D4" s="3" t="s">
        <v>12</v>
      </c>
      <c r="E4" s="3" t="s">
        <v>13</v>
      </c>
      <c r="G4" s="4"/>
      <c r="H4" s="3">
        <v>2021.0</v>
      </c>
      <c r="J4" s="3" t="s">
        <v>9</v>
      </c>
      <c r="K4" s="3">
        <v>17.8</v>
      </c>
      <c r="L4" s="3">
        <v>13.0</v>
      </c>
    </row>
    <row r="5">
      <c r="A5" s="4" t="str">
        <f t="shared" si="1"/>
        <v>ZW 4</v>
      </c>
      <c r="B5" s="3" t="str">
        <f t="shared" si="2"/>
        <v>ZW</v>
      </c>
      <c r="C5" s="3">
        <v>4.0</v>
      </c>
      <c r="D5" s="3" t="s">
        <v>14</v>
      </c>
      <c r="E5" s="3" t="s">
        <v>15</v>
      </c>
      <c r="G5" s="4"/>
      <c r="J5" s="3" t="s">
        <v>9</v>
      </c>
      <c r="K5" s="3">
        <v>18.0</v>
      </c>
      <c r="L5" s="3">
        <v>13.0</v>
      </c>
    </row>
    <row r="6">
      <c r="A6" s="4" t="str">
        <f t="shared" si="1"/>
        <v>ZW 5</v>
      </c>
      <c r="B6" s="3" t="str">
        <f t="shared" si="2"/>
        <v>ZW</v>
      </c>
      <c r="C6" s="3">
        <v>5.0</v>
      </c>
      <c r="D6" s="3" t="s">
        <v>16</v>
      </c>
      <c r="E6" s="3" t="s">
        <v>17</v>
      </c>
      <c r="G6" s="4"/>
      <c r="H6" s="3">
        <v>2022.0</v>
      </c>
      <c r="J6" s="3" t="s">
        <v>9</v>
      </c>
      <c r="K6" s="3">
        <v>18.8</v>
      </c>
      <c r="L6" s="3">
        <v>13.0</v>
      </c>
    </row>
    <row r="7">
      <c r="A7" s="4" t="str">
        <f t="shared" si="1"/>
        <v>ZW 6</v>
      </c>
      <c r="B7" s="3" t="str">
        <f t="shared" si="2"/>
        <v>ZW</v>
      </c>
      <c r="C7" s="3">
        <v>6.0</v>
      </c>
      <c r="D7" s="3" t="s">
        <v>18</v>
      </c>
      <c r="E7" s="3" t="s">
        <v>17</v>
      </c>
      <c r="G7" s="4"/>
      <c r="J7" s="3" t="s">
        <v>9</v>
      </c>
      <c r="K7" s="3">
        <v>18.6</v>
      </c>
      <c r="L7" s="3">
        <v>13.0</v>
      </c>
    </row>
    <row r="8">
      <c r="A8" s="4" t="str">
        <f t="shared" si="1"/>
        <v>ZW 7</v>
      </c>
      <c r="B8" s="3" t="str">
        <f t="shared" si="2"/>
        <v>ZW</v>
      </c>
      <c r="C8" s="3">
        <v>7.0</v>
      </c>
      <c r="D8" s="3" t="s">
        <v>19</v>
      </c>
      <c r="E8" s="3" t="s">
        <v>15</v>
      </c>
      <c r="G8" s="4"/>
      <c r="H8" s="3">
        <v>2022.0</v>
      </c>
      <c r="J8" s="3" t="s">
        <v>9</v>
      </c>
      <c r="K8" s="3">
        <v>18.0</v>
      </c>
      <c r="L8" s="3">
        <v>13.0</v>
      </c>
    </row>
    <row r="9">
      <c r="A9" s="4" t="str">
        <f t="shared" si="1"/>
        <v>ZW 8</v>
      </c>
      <c r="B9" s="3" t="str">
        <f t="shared" si="2"/>
        <v>ZW</v>
      </c>
      <c r="C9" s="3">
        <v>8.0</v>
      </c>
      <c r="D9" s="3" t="s">
        <v>20</v>
      </c>
      <c r="E9" s="3" t="s">
        <v>17</v>
      </c>
      <c r="G9" s="4"/>
      <c r="J9" s="3" t="s">
        <v>9</v>
      </c>
      <c r="K9" s="3">
        <v>18.7</v>
      </c>
      <c r="L9" s="3">
        <v>13.0</v>
      </c>
    </row>
    <row r="10">
      <c r="A10" s="4" t="str">
        <f t="shared" si="1"/>
        <v>ZW 9</v>
      </c>
      <c r="B10" s="3" t="str">
        <f t="shared" si="2"/>
        <v>ZW</v>
      </c>
      <c r="C10" s="3">
        <v>9.0</v>
      </c>
      <c r="D10" s="3" t="s">
        <v>21</v>
      </c>
      <c r="E10" s="3" t="s">
        <v>17</v>
      </c>
      <c r="G10" s="4"/>
      <c r="J10" s="3" t="s">
        <v>9</v>
      </c>
      <c r="K10" s="3">
        <v>17.8</v>
      </c>
      <c r="L10" s="3">
        <v>13.0</v>
      </c>
    </row>
    <row r="11">
      <c r="A11" s="4" t="str">
        <f t="shared" si="1"/>
        <v>ZW 10</v>
      </c>
      <c r="B11" s="3" t="str">
        <f t="shared" si="2"/>
        <v>ZW</v>
      </c>
      <c r="C11" s="3">
        <v>10.0</v>
      </c>
      <c r="D11" s="3" t="s">
        <v>22</v>
      </c>
      <c r="E11" s="3" t="s">
        <v>17</v>
      </c>
      <c r="F11" s="3"/>
      <c r="G11" s="3" t="s">
        <v>23</v>
      </c>
      <c r="H11" s="3">
        <v>2021.0</v>
      </c>
      <c r="J11" s="3" t="s">
        <v>9</v>
      </c>
      <c r="K11" s="3">
        <v>18.9</v>
      </c>
      <c r="L11" s="3">
        <v>13.0</v>
      </c>
    </row>
    <row r="12">
      <c r="A12" s="4" t="str">
        <f t="shared" si="1"/>
        <v>ZW 11</v>
      </c>
      <c r="B12" s="3" t="str">
        <f t="shared" si="2"/>
        <v>ZW</v>
      </c>
      <c r="C12" s="3">
        <v>11.0</v>
      </c>
      <c r="D12" s="3" t="s">
        <v>24</v>
      </c>
      <c r="E12" s="3" t="s">
        <v>25</v>
      </c>
      <c r="G12" s="4"/>
      <c r="J12" s="3" t="s">
        <v>9</v>
      </c>
      <c r="K12" s="3">
        <v>18.3</v>
      </c>
      <c r="L12" s="3">
        <v>13.0</v>
      </c>
    </row>
    <row r="13">
      <c r="A13" s="4" t="str">
        <f t="shared" si="1"/>
        <v>ZW 12</v>
      </c>
      <c r="B13" s="3" t="str">
        <f t="shared" si="2"/>
        <v>ZW</v>
      </c>
      <c r="C13" s="3">
        <v>12.0</v>
      </c>
      <c r="D13" s="3" t="s">
        <v>26</v>
      </c>
      <c r="E13" s="3" t="s">
        <v>27</v>
      </c>
      <c r="F13" s="3"/>
      <c r="G13" s="3" t="s">
        <v>23</v>
      </c>
      <c r="H13" s="3">
        <v>2020.0</v>
      </c>
      <c r="J13" s="3" t="s">
        <v>9</v>
      </c>
      <c r="K13" s="3">
        <v>19.0</v>
      </c>
      <c r="L13" s="3">
        <v>13.0</v>
      </c>
    </row>
    <row r="14">
      <c r="A14" s="4" t="str">
        <f t="shared" si="1"/>
        <v>ZW 13</v>
      </c>
      <c r="B14" s="3" t="str">
        <f t="shared" si="2"/>
        <v>ZW</v>
      </c>
      <c r="C14" s="3">
        <v>13.0</v>
      </c>
      <c r="D14" s="3" t="s">
        <v>28</v>
      </c>
      <c r="E14" s="3" t="s">
        <v>15</v>
      </c>
      <c r="G14" s="4"/>
      <c r="H14" s="3">
        <v>2022.0</v>
      </c>
      <c r="J14" s="3" t="s">
        <v>9</v>
      </c>
      <c r="K14" s="3">
        <v>18.2</v>
      </c>
      <c r="L14" s="3">
        <v>13.0</v>
      </c>
    </row>
    <row r="15">
      <c r="A15" s="4" t="str">
        <f t="shared" si="1"/>
        <v>ZW 14</v>
      </c>
      <c r="B15" s="3" t="str">
        <f t="shared" si="2"/>
        <v>ZW</v>
      </c>
      <c r="C15" s="3">
        <v>14.0</v>
      </c>
      <c r="D15" s="3" t="s">
        <v>28</v>
      </c>
      <c r="E15" s="3" t="s">
        <v>15</v>
      </c>
      <c r="G15" s="4"/>
      <c r="J15" s="3" t="s">
        <v>9</v>
      </c>
      <c r="K15" s="3">
        <v>18.6</v>
      </c>
      <c r="L15" s="3">
        <v>13.0</v>
      </c>
    </row>
    <row r="16">
      <c r="A16" s="4" t="str">
        <f t="shared" si="1"/>
        <v>ZW 15</v>
      </c>
      <c r="B16" s="3" t="str">
        <f t="shared" si="2"/>
        <v>ZW</v>
      </c>
      <c r="C16" s="3">
        <v>15.0</v>
      </c>
      <c r="D16" s="3" t="s">
        <v>29</v>
      </c>
      <c r="E16" s="3" t="s">
        <v>30</v>
      </c>
      <c r="F16" s="3"/>
      <c r="G16" s="3" t="s">
        <v>23</v>
      </c>
      <c r="J16" s="3" t="s">
        <v>9</v>
      </c>
      <c r="K16" s="3">
        <v>18.5</v>
      </c>
      <c r="L16" s="3">
        <v>13.0</v>
      </c>
    </row>
    <row r="17">
      <c r="A17" s="4" t="str">
        <f t="shared" si="1"/>
        <v>ZW 16</v>
      </c>
      <c r="B17" s="3" t="str">
        <f t="shared" ref="B17:B18" si="3">J16</f>
        <v>ZW</v>
      </c>
      <c r="C17" s="3">
        <v>16.0</v>
      </c>
      <c r="D17" s="3" t="s">
        <v>31</v>
      </c>
      <c r="E17" s="3" t="s">
        <v>30</v>
      </c>
      <c r="G17" s="4"/>
      <c r="H17" s="3">
        <v>2022.0</v>
      </c>
      <c r="J17" s="3" t="s">
        <v>9</v>
      </c>
      <c r="K17" s="3">
        <v>18.8</v>
      </c>
      <c r="L17" s="3">
        <v>13.0</v>
      </c>
    </row>
    <row r="18">
      <c r="A18" s="4" t="str">
        <f t="shared" si="1"/>
        <v>ZW 17</v>
      </c>
      <c r="B18" s="3" t="str">
        <f t="shared" si="3"/>
        <v>ZW</v>
      </c>
      <c r="C18" s="3">
        <v>17.0</v>
      </c>
      <c r="D18" s="3" t="s">
        <v>32</v>
      </c>
      <c r="E18" s="3" t="s">
        <v>33</v>
      </c>
      <c r="G18" s="3" t="s">
        <v>23</v>
      </c>
      <c r="H18" s="3">
        <v>2022.0</v>
      </c>
      <c r="J18" s="3" t="s">
        <v>9</v>
      </c>
      <c r="K18" s="3">
        <v>18.5</v>
      </c>
      <c r="L18" s="3">
        <v>13.0</v>
      </c>
    </row>
    <row r="19">
      <c r="A19" s="4" t="str">
        <f t="shared" si="1"/>
        <v>AN 1</v>
      </c>
      <c r="B19" s="3" t="str">
        <f t="shared" ref="B19:B533" si="4">J19</f>
        <v>AN</v>
      </c>
      <c r="C19" s="3">
        <v>1.0</v>
      </c>
      <c r="D19" s="3" t="s">
        <v>34</v>
      </c>
      <c r="E19" s="3" t="s">
        <v>15</v>
      </c>
      <c r="G19" s="4"/>
      <c r="H19" s="3">
        <v>2022.0</v>
      </c>
      <c r="J19" s="3" t="s">
        <v>35</v>
      </c>
      <c r="K19" s="3">
        <v>19.0</v>
      </c>
      <c r="L19" s="3">
        <v>13.0</v>
      </c>
    </row>
    <row r="20">
      <c r="A20" s="4" t="str">
        <f t="shared" si="1"/>
        <v>AN 2</v>
      </c>
      <c r="B20" s="3" t="str">
        <f t="shared" si="4"/>
        <v>AN</v>
      </c>
      <c r="C20" s="3">
        <v>2.0</v>
      </c>
      <c r="D20" s="3" t="s">
        <v>36</v>
      </c>
      <c r="E20" s="3" t="s">
        <v>17</v>
      </c>
      <c r="G20" s="4"/>
      <c r="H20" s="3">
        <v>2021.0</v>
      </c>
      <c r="J20" s="3" t="s">
        <v>35</v>
      </c>
      <c r="K20" s="3">
        <v>18.3</v>
      </c>
      <c r="L20" s="3">
        <v>13.0</v>
      </c>
    </row>
    <row r="21">
      <c r="A21" s="4" t="str">
        <f t="shared" si="1"/>
        <v>AN 3</v>
      </c>
      <c r="B21" s="3" t="str">
        <f t="shared" si="4"/>
        <v>AN</v>
      </c>
      <c r="C21" s="3">
        <v>3.0</v>
      </c>
      <c r="D21" s="3" t="s">
        <v>37</v>
      </c>
      <c r="E21" s="3" t="s">
        <v>38</v>
      </c>
      <c r="G21" s="4"/>
      <c r="J21" s="3" t="s">
        <v>35</v>
      </c>
      <c r="K21" s="3">
        <v>18.7</v>
      </c>
      <c r="L21" s="3">
        <v>13.0</v>
      </c>
    </row>
    <row r="22">
      <c r="A22" s="4" t="str">
        <f t="shared" si="1"/>
        <v>AN 4</v>
      </c>
      <c r="B22" s="3" t="str">
        <f t="shared" si="4"/>
        <v>AN</v>
      </c>
      <c r="C22" s="3">
        <v>4.0</v>
      </c>
      <c r="D22" s="3" t="s">
        <v>39</v>
      </c>
      <c r="E22" s="3" t="s">
        <v>15</v>
      </c>
      <c r="F22" s="3"/>
      <c r="G22" s="3" t="s">
        <v>40</v>
      </c>
      <c r="H22" s="3">
        <v>2021.0</v>
      </c>
      <c r="J22" s="3" t="s">
        <v>35</v>
      </c>
      <c r="K22" s="3">
        <v>18.6</v>
      </c>
      <c r="L22" s="3">
        <v>13.0</v>
      </c>
    </row>
    <row r="23">
      <c r="A23" s="4" t="str">
        <f t="shared" si="1"/>
        <v>AN 5</v>
      </c>
      <c r="B23" s="3" t="str">
        <f t="shared" si="4"/>
        <v>AN</v>
      </c>
      <c r="C23" s="3">
        <v>5.0</v>
      </c>
      <c r="D23" s="3" t="s">
        <v>39</v>
      </c>
      <c r="E23" s="3" t="s">
        <v>15</v>
      </c>
      <c r="G23" s="4"/>
      <c r="J23" s="3" t="s">
        <v>35</v>
      </c>
      <c r="K23" s="3">
        <v>18.8</v>
      </c>
      <c r="L23" s="3">
        <v>13.0</v>
      </c>
    </row>
    <row r="24">
      <c r="A24" s="4" t="str">
        <f t="shared" si="1"/>
        <v>AN 6</v>
      </c>
      <c r="B24" s="3" t="str">
        <f t="shared" si="4"/>
        <v>AN</v>
      </c>
      <c r="C24" s="3">
        <v>6.0</v>
      </c>
      <c r="D24" s="3" t="s">
        <v>41</v>
      </c>
      <c r="E24" s="3" t="s">
        <v>27</v>
      </c>
      <c r="G24" s="4"/>
      <c r="H24" s="3">
        <v>2019.0</v>
      </c>
      <c r="J24" s="3" t="s">
        <v>35</v>
      </c>
      <c r="K24" s="3">
        <v>18.8</v>
      </c>
      <c r="L24" s="3">
        <v>13.0</v>
      </c>
    </row>
    <row r="25">
      <c r="A25" s="4" t="str">
        <f t="shared" si="1"/>
        <v>AN 7</v>
      </c>
      <c r="B25" s="3" t="str">
        <f t="shared" si="4"/>
        <v>AN</v>
      </c>
      <c r="C25" s="3">
        <v>7.0</v>
      </c>
      <c r="D25" s="3" t="s">
        <v>31</v>
      </c>
      <c r="E25" s="3" t="s">
        <v>30</v>
      </c>
      <c r="G25" s="4"/>
      <c r="H25" s="3">
        <v>2022.0</v>
      </c>
      <c r="J25" s="3" t="s">
        <v>35</v>
      </c>
      <c r="K25" s="3">
        <v>18.6</v>
      </c>
      <c r="L25" s="3">
        <v>13.0</v>
      </c>
    </row>
    <row r="26">
      <c r="A26" s="4" t="str">
        <f t="shared" si="1"/>
        <v>AN 8</v>
      </c>
      <c r="B26" s="3" t="str">
        <f t="shared" si="4"/>
        <v>AN</v>
      </c>
      <c r="C26" s="3">
        <v>8.0</v>
      </c>
      <c r="D26" s="3" t="s">
        <v>42</v>
      </c>
      <c r="E26" s="3" t="s">
        <v>15</v>
      </c>
      <c r="G26" s="4"/>
      <c r="H26" s="3">
        <v>2018.0</v>
      </c>
      <c r="J26" s="3" t="s">
        <v>35</v>
      </c>
      <c r="K26" s="3">
        <v>18.9</v>
      </c>
      <c r="L26" s="3">
        <v>13.0</v>
      </c>
    </row>
    <row r="27">
      <c r="A27" s="4" t="str">
        <f t="shared" si="1"/>
        <v>MP 1</v>
      </c>
      <c r="B27" s="3" t="str">
        <f t="shared" si="4"/>
        <v>MP</v>
      </c>
      <c r="C27" s="3">
        <v>1.0</v>
      </c>
      <c r="D27" s="3" t="s">
        <v>43</v>
      </c>
      <c r="E27" s="3" t="s">
        <v>13</v>
      </c>
      <c r="G27" s="4"/>
      <c r="J27" s="3" t="s">
        <v>44</v>
      </c>
      <c r="K27" s="3">
        <v>18.4</v>
      </c>
      <c r="L27" s="3">
        <v>11.0</v>
      </c>
    </row>
    <row r="28">
      <c r="A28" s="4" t="str">
        <f t="shared" si="1"/>
        <v>MP 2</v>
      </c>
      <c r="B28" s="3" t="str">
        <f t="shared" si="4"/>
        <v>MP</v>
      </c>
      <c r="C28" s="3">
        <v>2.0</v>
      </c>
      <c r="D28" s="3" t="s">
        <v>45</v>
      </c>
      <c r="E28" s="3" t="s">
        <v>11</v>
      </c>
      <c r="G28" s="4"/>
      <c r="J28" s="3" t="s">
        <v>44</v>
      </c>
      <c r="K28" s="3">
        <v>18.2</v>
      </c>
      <c r="L28" s="3">
        <v>11.0</v>
      </c>
    </row>
    <row r="29">
      <c r="A29" s="4" t="str">
        <f t="shared" si="1"/>
        <v>MP 3</v>
      </c>
      <c r="B29" s="3" t="str">
        <f t="shared" si="4"/>
        <v>MP</v>
      </c>
      <c r="C29" s="3">
        <v>3.0</v>
      </c>
      <c r="D29" s="3" t="s">
        <v>39</v>
      </c>
      <c r="E29" s="3" t="s">
        <v>15</v>
      </c>
      <c r="G29" s="4"/>
      <c r="J29" s="3" t="s">
        <v>44</v>
      </c>
      <c r="K29" s="3">
        <v>18.1</v>
      </c>
      <c r="L29" s="3">
        <v>11.0</v>
      </c>
    </row>
    <row r="30">
      <c r="A30" s="4" t="str">
        <f t="shared" si="1"/>
        <v>MP 4</v>
      </c>
      <c r="B30" s="3" t="str">
        <f t="shared" si="4"/>
        <v>MP</v>
      </c>
      <c r="C30" s="3">
        <v>4.0</v>
      </c>
      <c r="D30" s="3" t="s">
        <v>31</v>
      </c>
      <c r="E30" s="3" t="s">
        <v>30</v>
      </c>
      <c r="G30" s="4"/>
      <c r="H30" s="3">
        <v>2022.0</v>
      </c>
      <c r="J30" s="3" t="s">
        <v>44</v>
      </c>
      <c r="K30" s="3">
        <v>18.2</v>
      </c>
      <c r="L30" s="3">
        <v>11.0</v>
      </c>
    </row>
    <row r="31">
      <c r="A31" s="4" t="str">
        <f t="shared" si="1"/>
        <v>FR 1</v>
      </c>
      <c r="B31" s="3" t="str">
        <f t="shared" si="4"/>
        <v>FR</v>
      </c>
      <c r="C31" s="3">
        <v>1.0</v>
      </c>
      <c r="D31" s="3" t="s">
        <v>46</v>
      </c>
      <c r="E31" s="3" t="s">
        <v>47</v>
      </c>
      <c r="G31" s="4"/>
      <c r="J31" s="3" t="s">
        <v>48</v>
      </c>
      <c r="K31" s="3">
        <v>18.6</v>
      </c>
      <c r="L31" s="3">
        <v>12.0</v>
      </c>
    </row>
    <row r="32">
      <c r="A32" s="4" t="str">
        <f t="shared" si="1"/>
        <v>FR 2</v>
      </c>
      <c r="B32" s="3" t="str">
        <f t="shared" si="4"/>
        <v>FR</v>
      </c>
      <c r="C32" s="3">
        <v>2.0</v>
      </c>
      <c r="D32" s="3" t="s">
        <v>49</v>
      </c>
      <c r="E32" s="3" t="s">
        <v>13</v>
      </c>
      <c r="G32" s="4"/>
      <c r="H32" s="3">
        <v>2022.0</v>
      </c>
      <c r="J32" s="3" t="s">
        <v>48</v>
      </c>
      <c r="K32" s="3">
        <v>18.0</v>
      </c>
      <c r="L32" s="3">
        <v>12.0</v>
      </c>
    </row>
    <row r="33">
      <c r="A33" s="4" t="str">
        <f t="shared" si="1"/>
        <v>FR 3</v>
      </c>
      <c r="B33" s="3" t="str">
        <f t="shared" si="4"/>
        <v>FR</v>
      </c>
      <c r="C33" s="3">
        <v>3.0</v>
      </c>
      <c r="D33" s="3" t="s">
        <v>50</v>
      </c>
      <c r="E33" s="3" t="s">
        <v>51</v>
      </c>
      <c r="G33" s="4"/>
      <c r="J33" s="3" t="s">
        <v>48</v>
      </c>
      <c r="K33" s="3">
        <v>18.4</v>
      </c>
      <c r="L33" s="3">
        <v>12.0</v>
      </c>
    </row>
    <row r="34">
      <c r="A34" s="4" t="str">
        <f t="shared" si="1"/>
        <v>FR 4</v>
      </c>
      <c r="B34" s="3" t="str">
        <f t="shared" si="4"/>
        <v>FR</v>
      </c>
      <c r="C34" s="3">
        <v>4.0</v>
      </c>
      <c r="D34" s="3" t="s">
        <v>52</v>
      </c>
      <c r="E34" s="3" t="s">
        <v>17</v>
      </c>
      <c r="G34" s="4"/>
      <c r="H34" s="3">
        <v>2022.0</v>
      </c>
      <c r="J34" s="3" t="s">
        <v>48</v>
      </c>
      <c r="K34" s="3">
        <v>18.3</v>
      </c>
      <c r="L34" s="3">
        <v>12.0</v>
      </c>
    </row>
    <row r="35">
      <c r="A35" s="4" t="str">
        <f t="shared" si="1"/>
        <v>FR 5</v>
      </c>
      <c r="B35" s="3" t="str">
        <f t="shared" si="4"/>
        <v>FR</v>
      </c>
      <c r="C35" s="3">
        <v>5.0</v>
      </c>
      <c r="D35" s="3" t="s">
        <v>53</v>
      </c>
      <c r="E35" s="3" t="s">
        <v>17</v>
      </c>
      <c r="G35" s="4"/>
      <c r="J35" s="3" t="s">
        <v>48</v>
      </c>
      <c r="K35" s="3">
        <v>18.7</v>
      </c>
      <c r="L35" s="3">
        <v>12.0</v>
      </c>
    </row>
    <row r="36">
      <c r="A36" s="4" t="str">
        <f t="shared" si="1"/>
        <v>FR 6</v>
      </c>
      <c r="B36" s="3" t="str">
        <f t="shared" si="4"/>
        <v>FR</v>
      </c>
      <c r="C36" s="3">
        <v>6.0</v>
      </c>
      <c r="D36" s="3" t="s">
        <v>54</v>
      </c>
      <c r="E36" s="3" t="s">
        <v>38</v>
      </c>
      <c r="G36" s="4"/>
      <c r="H36" s="3">
        <v>2022.0</v>
      </c>
      <c r="J36" s="3" t="s">
        <v>48</v>
      </c>
      <c r="K36" s="3">
        <v>18.3</v>
      </c>
      <c r="L36" s="3">
        <v>12.0</v>
      </c>
    </row>
    <row r="37">
      <c r="A37" s="4" t="str">
        <f t="shared" si="1"/>
        <v>FR 7</v>
      </c>
      <c r="B37" s="3" t="str">
        <f t="shared" si="4"/>
        <v>FR</v>
      </c>
      <c r="C37" s="3">
        <v>7.0</v>
      </c>
      <c r="D37" s="3" t="s">
        <v>55</v>
      </c>
      <c r="E37" s="3" t="s">
        <v>56</v>
      </c>
      <c r="G37" s="4"/>
      <c r="J37" s="3" t="s">
        <v>48</v>
      </c>
      <c r="K37" s="3">
        <v>18.4</v>
      </c>
      <c r="L37" s="3">
        <v>12.0</v>
      </c>
    </row>
    <row r="38">
      <c r="A38" s="4" t="str">
        <f t="shared" si="1"/>
        <v>FR 8</v>
      </c>
      <c r="B38" s="3" t="str">
        <f t="shared" si="4"/>
        <v>FR</v>
      </c>
      <c r="C38" s="3">
        <v>8.0</v>
      </c>
      <c r="D38" s="3" t="s">
        <v>57</v>
      </c>
      <c r="E38" s="3" t="s">
        <v>58</v>
      </c>
      <c r="G38" s="4"/>
      <c r="J38" s="3" t="s">
        <v>48</v>
      </c>
      <c r="K38" s="3">
        <v>18.1</v>
      </c>
      <c r="L38" s="3">
        <v>12.0</v>
      </c>
    </row>
    <row r="39">
      <c r="A39" s="4" t="str">
        <f t="shared" si="1"/>
        <v>FR 9</v>
      </c>
      <c r="B39" s="3" t="str">
        <f t="shared" si="4"/>
        <v>FR</v>
      </c>
      <c r="C39" s="3">
        <v>9.0</v>
      </c>
      <c r="D39" s="3" t="s">
        <v>59</v>
      </c>
      <c r="E39" s="3" t="s">
        <v>27</v>
      </c>
      <c r="F39" s="3"/>
      <c r="G39" s="3" t="s">
        <v>23</v>
      </c>
      <c r="H39" s="3">
        <v>2022.0</v>
      </c>
      <c r="J39" s="3" t="s">
        <v>48</v>
      </c>
      <c r="K39" s="3">
        <v>18.6</v>
      </c>
      <c r="L39" s="3">
        <v>12.0</v>
      </c>
    </row>
    <row r="40">
      <c r="A40" s="4" t="str">
        <f t="shared" si="1"/>
        <v>FR 10</v>
      </c>
      <c r="B40" s="3" t="str">
        <f t="shared" si="4"/>
        <v>FR</v>
      </c>
      <c r="C40" s="3">
        <v>10.0</v>
      </c>
      <c r="D40" s="3" t="s">
        <v>29</v>
      </c>
      <c r="E40" s="3" t="s">
        <v>30</v>
      </c>
      <c r="F40" s="3"/>
      <c r="G40" s="3" t="s">
        <v>23</v>
      </c>
      <c r="H40" s="3">
        <v>2021.0</v>
      </c>
      <c r="J40" s="3" t="s">
        <v>48</v>
      </c>
      <c r="K40" s="3">
        <v>19.1</v>
      </c>
      <c r="L40" s="3">
        <v>12.0</v>
      </c>
    </row>
    <row r="41">
      <c r="A41" s="4" t="str">
        <f t="shared" si="1"/>
        <v>FR 11</v>
      </c>
      <c r="B41" s="3" t="str">
        <f t="shared" si="4"/>
        <v>FR</v>
      </c>
      <c r="C41" s="3">
        <v>11.0</v>
      </c>
      <c r="D41" s="3" t="s">
        <v>31</v>
      </c>
      <c r="E41" s="3" t="s">
        <v>30</v>
      </c>
      <c r="G41" s="4"/>
      <c r="H41" s="3">
        <v>2022.0</v>
      </c>
      <c r="J41" s="3" t="s">
        <v>48</v>
      </c>
      <c r="K41" s="3">
        <v>18.4</v>
      </c>
      <c r="L41" s="3">
        <v>12.0</v>
      </c>
    </row>
    <row r="42">
      <c r="A42" s="4" t="str">
        <f t="shared" si="1"/>
        <v>SV 1</v>
      </c>
      <c r="B42" s="3" t="str">
        <f t="shared" si="4"/>
        <v>SV</v>
      </c>
      <c r="C42" s="3">
        <v>1.0</v>
      </c>
      <c r="D42" s="3" t="s">
        <v>46</v>
      </c>
      <c r="E42" s="3" t="s">
        <v>47</v>
      </c>
      <c r="G42" s="4"/>
      <c r="J42" s="3" t="s">
        <v>60</v>
      </c>
      <c r="K42" s="3">
        <v>18.8</v>
      </c>
      <c r="L42" s="3">
        <v>11.0</v>
      </c>
    </row>
    <row r="43">
      <c r="A43" s="4" t="str">
        <f t="shared" si="1"/>
        <v>SV 2</v>
      </c>
      <c r="B43" s="3" t="str">
        <f t="shared" si="4"/>
        <v>SV</v>
      </c>
      <c r="C43" s="3">
        <v>2.0</v>
      </c>
      <c r="D43" s="3" t="s">
        <v>61</v>
      </c>
      <c r="E43" s="3" t="s">
        <v>62</v>
      </c>
      <c r="G43" s="4"/>
      <c r="J43" s="3" t="s">
        <v>60</v>
      </c>
      <c r="K43" s="3">
        <v>17.0</v>
      </c>
      <c r="L43" s="3">
        <v>11.0</v>
      </c>
    </row>
    <row r="44">
      <c r="A44" s="4" t="str">
        <f t="shared" si="1"/>
        <v>SV 3</v>
      </c>
      <c r="B44" s="3" t="str">
        <f t="shared" si="4"/>
        <v>SV</v>
      </c>
      <c r="C44" s="3">
        <v>3.0</v>
      </c>
      <c r="D44" s="3" t="s">
        <v>63</v>
      </c>
      <c r="E44" s="3" t="s">
        <v>15</v>
      </c>
      <c r="G44" s="4"/>
      <c r="J44" s="3" t="s">
        <v>60</v>
      </c>
      <c r="K44" s="3">
        <v>18.0</v>
      </c>
      <c r="L44" s="3">
        <v>11.0</v>
      </c>
    </row>
    <row r="45">
      <c r="A45" s="4" t="str">
        <f t="shared" si="1"/>
        <v>SV 4</v>
      </c>
      <c r="B45" s="3" t="str">
        <f t="shared" si="4"/>
        <v>SV</v>
      </c>
      <c r="C45" s="3">
        <v>4.0</v>
      </c>
      <c r="D45" s="3" t="s">
        <v>43</v>
      </c>
      <c r="E45" s="3" t="s">
        <v>13</v>
      </c>
      <c r="G45" s="4"/>
      <c r="J45" s="3" t="s">
        <v>60</v>
      </c>
      <c r="K45" s="3">
        <v>18.6</v>
      </c>
      <c r="L45" s="3">
        <v>11.0</v>
      </c>
    </row>
    <row r="46">
      <c r="A46" s="4" t="str">
        <f t="shared" si="1"/>
        <v>SV 5</v>
      </c>
      <c r="B46" s="3" t="str">
        <f t="shared" si="4"/>
        <v>SV</v>
      </c>
      <c r="C46" s="3">
        <v>5.0</v>
      </c>
      <c r="D46" s="3" t="s">
        <v>64</v>
      </c>
      <c r="E46" s="3" t="s">
        <v>13</v>
      </c>
      <c r="G46" s="4"/>
      <c r="J46" s="3" t="s">
        <v>60</v>
      </c>
      <c r="K46" s="3">
        <v>18.7</v>
      </c>
      <c r="L46" s="3">
        <v>11.0</v>
      </c>
    </row>
    <row r="47">
      <c r="A47" s="4" t="str">
        <f t="shared" si="1"/>
        <v>SV 6</v>
      </c>
      <c r="B47" s="3" t="str">
        <f t="shared" si="4"/>
        <v>SV</v>
      </c>
      <c r="C47" s="3">
        <v>6.0</v>
      </c>
      <c r="D47" s="3" t="s">
        <v>65</v>
      </c>
      <c r="E47" s="3" t="s">
        <v>13</v>
      </c>
      <c r="F47" s="3"/>
      <c r="G47" s="3" t="s">
        <v>23</v>
      </c>
      <c r="H47" s="3">
        <v>2022.0</v>
      </c>
      <c r="J47" s="3" t="s">
        <v>60</v>
      </c>
      <c r="K47" s="3">
        <v>18.7</v>
      </c>
      <c r="L47" s="3">
        <v>11.0</v>
      </c>
    </row>
    <row r="48">
      <c r="A48" s="4" t="str">
        <f t="shared" si="1"/>
        <v>SV 7</v>
      </c>
      <c r="B48" s="3" t="str">
        <f t="shared" si="4"/>
        <v>SV</v>
      </c>
      <c r="C48" s="3">
        <v>7.0</v>
      </c>
      <c r="D48" s="3" t="s">
        <v>66</v>
      </c>
      <c r="E48" s="3" t="s">
        <v>13</v>
      </c>
      <c r="G48" s="4"/>
      <c r="H48" s="3">
        <v>2022.0</v>
      </c>
      <c r="J48" s="3" t="s">
        <v>60</v>
      </c>
      <c r="K48" s="3">
        <v>17.1</v>
      </c>
      <c r="L48" s="3">
        <v>11.0</v>
      </c>
    </row>
    <row r="49">
      <c r="A49" s="4" t="str">
        <f t="shared" si="1"/>
        <v>SV 8</v>
      </c>
      <c r="B49" s="3" t="str">
        <f t="shared" si="4"/>
        <v>SV</v>
      </c>
      <c r="C49" s="3">
        <v>8.0</v>
      </c>
      <c r="D49" s="3" t="s">
        <v>67</v>
      </c>
      <c r="E49" s="3" t="s">
        <v>13</v>
      </c>
      <c r="G49" s="4"/>
      <c r="J49" s="3" t="s">
        <v>60</v>
      </c>
      <c r="K49" s="3">
        <v>18.3</v>
      </c>
      <c r="L49" s="3">
        <v>11.0</v>
      </c>
    </row>
    <row r="50">
      <c r="A50" s="4" t="str">
        <f t="shared" si="1"/>
        <v>SV 9</v>
      </c>
      <c r="B50" s="3" t="str">
        <f t="shared" si="4"/>
        <v>SV</v>
      </c>
      <c r="C50" s="3">
        <v>9.0</v>
      </c>
      <c r="D50" s="3" t="s">
        <v>68</v>
      </c>
      <c r="E50" s="3" t="s">
        <v>69</v>
      </c>
      <c r="F50" s="3"/>
      <c r="G50" s="3" t="s">
        <v>23</v>
      </c>
      <c r="H50" s="3">
        <v>2022.0</v>
      </c>
      <c r="J50" s="3" t="s">
        <v>60</v>
      </c>
      <c r="K50" s="3">
        <v>18.7</v>
      </c>
      <c r="L50" s="3">
        <v>11.0</v>
      </c>
    </row>
    <row r="51">
      <c r="A51" s="4" t="str">
        <f t="shared" si="1"/>
        <v>SV 10</v>
      </c>
      <c r="B51" s="3" t="str">
        <f t="shared" si="4"/>
        <v>SV</v>
      </c>
      <c r="C51" s="3">
        <v>10.0</v>
      </c>
      <c r="D51" s="3" t="s">
        <v>70</v>
      </c>
      <c r="E51" s="3" t="s">
        <v>15</v>
      </c>
      <c r="G51" s="4"/>
      <c r="H51" s="3">
        <v>2021.0</v>
      </c>
      <c r="J51" s="3" t="s">
        <v>60</v>
      </c>
      <c r="K51" s="3">
        <v>18.0</v>
      </c>
      <c r="L51" s="3">
        <v>11.0</v>
      </c>
    </row>
    <row r="52">
      <c r="A52" s="4" t="str">
        <f t="shared" si="1"/>
        <v>SV 11</v>
      </c>
      <c r="B52" s="3" t="str">
        <f t="shared" si="4"/>
        <v>SV</v>
      </c>
      <c r="C52" s="3">
        <v>11.0</v>
      </c>
      <c r="D52" s="3" t="s">
        <v>71</v>
      </c>
      <c r="E52" s="3" t="s">
        <v>69</v>
      </c>
      <c r="G52" s="4"/>
      <c r="H52" s="3">
        <v>2022.0</v>
      </c>
      <c r="J52" s="3" t="s">
        <v>60</v>
      </c>
      <c r="K52" s="3">
        <v>18.3</v>
      </c>
      <c r="L52" s="3">
        <v>11.0</v>
      </c>
    </row>
    <row r="53">
      <c r="A53" s="4" t="str">
        <f t="shared" si="1"/>
        <v>SV 12</v>
      </c>
      <c r="B53" s="3" t="str">
        <f t="shared" si="4"/>
        <v>SV</v>
      </c>
      <c r="C53" s="3">
        <v>12.0</v>
      </c>
      <c r="D53" s="3" t="s">
        <v>72</v>
      </c>
      <c r="E53" s="3" t="s">
        <v>13</v>
      </c>
      <c r="G53" s="4"/>
      <c r="J53" s="3" t="s">
        <v>60</v>
      </c>
      <c r="K53" s="3">
        <v>18.8</v>
      </c>
      <c r="L53" s="3">
        <v>11.0</v>
      </c>
    </row>
    <row r="54">
      <c r="A54" s="4" t="str">
        <f t="shared" si="1"/>
        <v>SV 13</v>
      </c>
      <c r="B54" s="3" t="str">
        <f t="shared" si="4"/>
        <v>SV</v>
      </c>
      <c r="C54" s="3">
        <v>13.0</v>
      </c>
      <c r="D54" s="3" t="s">
        <v>73</v>
      </c>
      <c r="E54" s="3" t="s">
        <v>15</v>
      </c>
      <c r="F54" s="3"/>
      <c r="G54" s="3" t="s">
        <v>74</v>
      </c>
      <c r="H54" s="3">
        <v>2018.0</v>
      </c>
      <c r="J54" s="3" t="s">
        <v>60</v>
      </c>
      <c r="K54" s="3">
        <v>19.0</v>
      </c>
      <c r="L54" s="3">
        <v>11.0</v>
      </c>
    </row>
    <row r="55">
      <c r="A55" s="4" t="str">
        <f t="shared" si="1"/>
        <v>SV 14</v>
      </c>
      <c r="B55" s="3" t="str">
        <f t="shared" si="4"/>
        <v>SV</v>
      </c>
      <c r="C55" s="3">
        <v>14.0</v>
      </c>
      <c r="D55" s="3" t="s">
        <v>75</v>
      </c>
      <c r="E55" s="3" t="s">
        <v>76</v>
      </c>
      <c r="G55" s="4"/>
      <c r="J55" s="3" t="s">
        <v>60</v>
      </c>
      <c r="K55" s="3">
        <v>18.3</v>
      </c>
      <c r="L55" s="3">
        <v>11.0</v>
      </c>
    </row>
    <row r="56">
      <c r="A56" s="4" t="str">
        <f t="shared" si="1"/>
        <v>SV 15</v>
      </c>
      <c r="B56" s="3" t="str">
        <f t="shared" si="4"/>
        <v>SV</v>
      </c>
      <c r="C56" s="3">
        <v>15.0</v>
      </c>
      <c r="D56" s="3" t="s">
        <v>77</v>
      </c>
      <c r="E56" s="3" t="s">
        <v>27</v>
      </c>
      <c r="G56" s="4"/>
      <c r="J56" s="3" t="s">
        <v>60</v>
      </c>
      <c r="K56" s="3">
        <v>18.4</v>
      </c>
      <c r="L56" s="3">
        <v>11.0</v>
      </c>
    </row>
    <row r="57">
      <c r="A57" s="4" t="str">
        <f t="shared" si="1"/>
        <v>SV 16</v>
      </c>
      <c r="B57" s="3" t="str">
        <f t="shared" si="4"/>
        <v>SV</v>
      </c>
      <c r="C57" s="3">
        <v>16.0</v>
      </c>
      <c r="D57" s="3" t="s">
        <v>28</v>
      </c>
      <c r="E57" s="3" t="s">
        <v>15</v>
      </c>
      <c r="G57" s="4"/>
      <c r="J57" s="3" t="s">
        <v>60</v>
      </c>
      <c r="K57" s="3">
        <v>18.6</v>
      </c>
      <c r="L57" s="3">
        <v>11.0</v>
      </c>
    </row>
    <row r="58">
      <c r="A58" s="4" t="str">
        <f t="shared" si="1"/>
        <v>SV 17</v>
      </c>
      <c r="B58" s="3" t="str">
        <f t="shared" si="4"/>
        <v>SV</v>
      </c>
      <c r="C58" s="3">
        <v>17.0</v>
      </c>
      <c r="D58" s="3" t="s">
        <v>31</v>
      </c>
      <c r="E58" s="3" t="s">
        <v>30</v>
      </c>
      <c r="G58" s="4"/>
      <c r="H58" s="3">
        <v>2022.0</v>
      </c>
      <c r="J58" s="3" t="s">
        <v>60</v>
      </c>
      <c r="K58" s="3">
        <v>18.8</v>
      </c>
      <c r="L58" s="3">
        <v>11.0</v>
      </c>
    </row>
    <row r="59">
      <c r="A59" s="4" t="str">
        <f t="shared" si="1"/>
        <v>SV 18</v>
      </c>
      <c r="B59" s="3" t="str">
        <f t="shared" si="4"/>
        <v>SV</v>
      </c>
      <c r="C59" s="3">
        <v>18.0</v>
      </c>
      <c r="D59" s="3" t="s">
        <v>78</v>
      </c>
      <c r="E59" s="3" t="s">
        <v>79</v>
      </c>
      <c r="G59" s="4"/>
      <c r="H59" s="3"/>
      <c r="J59" s="3" t="s">
        <v>60</v>
      </c>
      <c r="K59" s="3">
        <v>18.4</v>
      </c>
      <c r="L59" s="3">
        <v>11.0</v>
      </c>
    </row>
    <row r="60">
      <c r="A60" s="4" t="str">
        <f t="shared" si="1"/>
        <v>SV 19</v>
      </c>
      <c r="B60" s="3" t="str">
        <f t="shared" si="4"/>
        <v>SV</v>
      </c>
      <c r="C60" s="3">
        <v>19.0</v>
      </c>
      <c r="D60" s="3" t="s">
        <v>80</v>
      </c>
      <c r="E60" s="3" t="s">
        <v>79</v>
      </c>
      <c r="G60" s="3" t="s">
        <v>74</v>
      </c>
      <c r="H60" s="3"/>
      <c r="J60" s="3" t="s">
        <v>60</v>
      </c>
      <c r="K60" s="3">
        <v>18.4</v>
      </c>
      <c r="L60" s="3">
        <v>11.0</v>
      </c>
    </row>
    <row r="61">
      <c r="A61" s="4" t="str">
        <f t="shared" si="1"/>
        <v>SV 20</v>
      </c>
      <c r="B61" s="3" t="str">
        <f t="shared" si="4"/>
        <v>SV</v>
      </c>
      <c r="C61" s="3">
        <v>20.0</v>
      </c>
      <c r="D61" s="3" t="s">
        <v>81</v>
      </c>
      <c r="E61" s="3" t="s">
        <v>82</v>
      </c>
      <c r="G61" s="4"/>
      <c r="H61" s="3">
        <v>2019.0</v>
      </c>
      <c r="J61" s="3" t="s">
        <v>60</v>
      </c>
      <c r="K61" s="3">
        <v>18.4</v>
      </c>
      <c r="L61" s="3">
        <v>11.0</v>
      </c>
    </row>
    <row r="62">
      <c r="A62" s="4" t="str">
        <f t="shared" si="1"/>
        <v>SV 21</v>
      </c>
      <c r="B62" s="3" t="str">
        <f t="shared" si="4"/>
        <v>SV</v>
      </c>
      <c r="C62" s="3">
        <v>21.0</v>
      </c>
      <c r="D62" s="3" t="s">
        <v>83</v>
      </c>
      <c r="E62" s="3" t="s">
        <v>84</v>
      </c>
      <c r="G62" s="4"/>
      <c r="H62" s="3">
        <v>2020.0</v>
      </c>
      <c r="J62" s="3" t="s">
        <v>60</v>
      </c>
      <c r="K62" s="3">
        <v>18.2</v>
      </c>
      <c r="L62" s="3">
        <v>11.0</v>
      </c>
    </row>
    <row r="63">
      <c r="A63" s="4" t="str">
        <f t="shared" si="1"/>
        <v>SV 22</v>
      </c>
      <c r="B63" s="3" t="str">
        <f t="shared" si="4"/>
        <v>SV</v>
      </c>
      <c r="C63" s="3">
        <v>22.0</v>
      </c>
      <c r="D63" s="3" t="s">
        <v>85</v>
      </c>
      <c r="E63" s="3" t="s">
        <v>86</v>
      </c>
      <c r="G63" s="4"/>
      <c r="H63" s="3"/>
      <c r="J63" s="3" t="s">
        <v>60</v>
      </c>
      <c r="K63" s="3">
        <v>18.9</v>
      </c>
      <c r="L63" s="3">
        <v>11.0</v>
      </c>
    </row>
    <row r="64">
      <c r="A64" s="4" t="str">
        <f t="shared" si="1"/>
        <v>DO 1</v>
      </c>
      <c r="B64" s="3" t="str">
        <f t="shared" si="4"/>
        <v>DO</v>
      </c>
      <c r="C64" s="3">
        <v>1.0</v>
      </c>
      <c r="D64" s="3" t="s">
        <v>87</v>
      </c>
      <c r="E64" s="3" t="s">
        <v>11</v>
      </c>
      <c r="G64" s="4"/>
      <c r="J64" s="3" t="s">
        <v>88</v>
      </c>
      <c r="K64" s="3">
        <v>18.6</v>
      </c>
      <c r="L64" s="3">
        <v>15.0</v>
      </c>
    </row>
    <row r="65">
      <c r="A65" s="4" t="str">
        <f t="shared" si="1"/>
        <v>DO 2</v>
      </c>
      <c r="B65" s="3" t="str">
        <f t="shared" si="4"/>
        <v>DO</v>
      </c>
      <c r="C65" s="3">
        <v>2.0</v>
      </c>
      <c r="D65" s="3" t="s">
        <v>14</v>
      </c>
      <c r="E65" s="3" t="s">
        <v>15</v>
      </c>
      <c r="G65" s="4"/>
      <c r="J65" s="3" t="s">
        <v>88</v>
      </c>
      <c r="K65" s="3">
        <v>18.1</v>
      </c>
      <c r="L65" s="3">
        <v>15.0</v>
      </c>
    </row>
    <row r="66">
      <c r="A66" s="4" t="str">
        <f t="shared" si="1"/>
        <v>DO 3</v>
      </c>
      <c r="B66" s="3" t="str">
        <f t="shared" si="4"/>
        <v>DO</v>
      </c>
      <c r="C66" s="3">
        <v>3.0</v>
      </c>
      <c r="D66" s="3" t="s">
        <v>89</v>
      </c>
      <c r="E66" s="3" t="s">
        <v>17</v>
      </c>
      <c r="G66" s="4"/>
      <c r="J66" s="3" t="s">
        <v>88</v>
      </c>
      <c r="K66" s="3">
        <v>18.4</v>
      </c>
      <c r="L66" s="3">
        <v>15.0</v>
      </c>
    </row>
    <row r="67">
      <c r="A67" s="4" t="str">
        <f t="shared" si="1"/>
        <v>DO 4</v>
      </c>
      <c r="B67" s="3" t="str">
        <f t="shared" si="4"/>
        <v>DO</v>
      </c>
      <c r="C67" s="3">
        <v>4.0</v>
      </c>
      <c r="D67" s="3" t="s">
        <v>90</v>
      </c>
      <c r="E67" s="3" t="s">
        <v>56</v>
      </c>
      <c r="G67" s="4"/>
      <c r="H67" s="3">
        <v>2020.0</v>
      </c>
      <c r="J67" s="3" t="s">
        <v>88</v>
      </c>
      <c r="K67" s="3">
        <v>17.9</v>
      </c>
      <c r="L67" s="3">
        <v>15.0</v>
      </c>
    </row>
    <row r="68">
      <c r="A68" s="4" t="str">
        <f t="shared" si="1"/>
        <v>DO 5</v>
      </c>
      <c r="B68" s="3" t="str">
        <f t="shared" si="4"/>
        <v>DO</v>
      </c>
      <c r="C68" s="3">
        <v>5.0</v>
      </c>
      <c r="D68" s="3" t="s">
        <v>91</v>
      </c>
      <c r="E68" s="3" t="s">
        <v>58</v>
      </c>
      <c r="F68" s="3"/>
      <c r="G68" s="3" t="s">
        <v>23</v>
      </c>
      <c r="H68" s="3">
        <v>2021.0</v>
      </c>
      <c r="J68" s="3" t="s">
        <v>88</v>
      </c>
      <c r="K68" s="3">
        <v>18.9</v>
      </c>
      <c r="L68" s="3">
        <v>15.0</v>
      </c>
    </row>
    <row r="69">
      <c r="A69" s="4" t="str">
        <f t="shared" si="1"/>
        <v>DO 6</v>
      </c>
      <c r="B69" s="3" t="str">
        <f t="shared" si="4"/>
        <v>DO</v>
      </c>
      <c r="C69" s="3">
        <v>6.0</v>
      </c>
      <c r="D69" s="3" t="s">
        <v>92</v>
      </c>
      <c r="E69" s="3" t="s">
        <v>58</v>
      </c>
      <c r="F69" s="3"/>
      <c r="G69" s="3" t="s">
        <v>23</v>
      </c>
      <c r="J69" s="3" t="s">
        <v>88</v>
      </c>
      <c r="K69" s="3">
        <v>19.1</v>
      </c>
      <c r="L69" s="3">
        <v>15.0</v>
      </c>
    </row>
    <row r="70">
      <c r="A70" s="4" t="str">
        <f t="shared" si="1"/>
        <v>DO 7</v>
      </c>
      <c r="B70" s="3" t="str">
        <f t="shared" si="4"/>
        <v>DO</v>
      </c>
      <c r="C70" s="3">
        <v>7.0</v>
      </c>
      <c r="D70" s="3" t="s">
        <v>28</v>
      </c>
      <c r="E70" s="3" t="s">
        <v>15</v>
      </c>
      <c r="G70" s="4"/>
      <c r="J70" s="3" t="s">
        <v>88</v>
      </c>
      <c r="K70" s="3">
        <v>18.8</v>
      </c>
      <c r="L70" s="3">
        <v>15.0</v>
      </c>
    </row>
    <row r="71">
      <c r="A71" s="4" t="str">
        <f t="shared" si="1"/>
        <v>DO 8</v>
      </c>
      <c r="B71" s="3" t="str">
        <f t="shared" si="4"/>
        <v>DO</v>
      </c>
      <c r="C71" s="3">
        <v>8.0</v>
      </c>
      <c r="D71" s="3" t="s">
        <v>29</v>
      </c>
      <c r="E71" s="3" t="s">
        <v>30</v>
      </c>
      <c r="F71" s="3"/>
      <c r="G71" s="3" t="s">
        <v>23</v>
      </c>
      <c r="J71" s="3" t="s">
        <v>88</v>
      </c>
      <c r="K71" s="3">
        <v>18.9</v>
      </c>
      <c r="L71" s="3">
        <v>15.0</v>
      </c>
    </row>
    <row r="72">
      <c r="A72" s="4" t="str">
        <f t="shared" si="1"/>
        <v>DO 9</v>
      </c>
      <c r="B72" s="3" t="str">
        <f t="shared" si="4"/>
        <v>DO</v>
      </c>
      <c r="C72" s="3">
        <v>9.0</v>
      </c>
      <c r="D72" s="3" t="s">
        <v>93</v>
      </c>
      <c r="E72" s="3" t="s">
        <v>79</v>
      </c>
      <c r="F72" s="3"/>
      <c r="G72" s="3"/>
      <c r="J72" s="3" t="s">
        <v>88</v>
      </c>
      <c r="K72" s="3">
        <v>18.7</v>
      </c>
      <c r="L72" s="3">
        <v>15.0</v>
      </c>
    </row>
    <row r="73">
      <c r="A73" s="4" t="str">
        <f t="shared" si="1"/>
        <v>RM 1</v>
      </c>
      <c r="B73" s="3" t="str">
        <f t="shared" si="4"/>
        <v>RM</v>
      </c>
      <c r="C73" s="3">
        <v>1.0</v>
      </c>
      <c r="D73" s="3" t="s">
        <v>65</v>
      </c>
      <c r="E73" s="3" t="s">
        <v>13</v>
      </c>
      <c r="F73" s="3"/>
      <c r="G73" s="3" t="s">
        <v>94</v>
      </c>
      <c r="H73" s="3">
        <v>2022.0</v>
      </c>
      <c r="J73" s="3" t="s">
        <v>95</v>
      </c>
      <c r="K73" s="3">
        <v>18.6</v>
      </c>
      <c r="L73" s="3">
        <v>15.0</v>
      </c>
    </row>
    <row r="74">
      <c r="A74" s="4" t="str">
        <f t="shared" si="1"/>
        <v>RM 2</v>
      </c>
      <c r="B74" s="3" t="str">
        <f t="shared" si="4"/>
        <v>RM</v>
      </c>
      <c r="C74" s="3">
        <v>2.0</v>
      </c>
      <c r="D74" s="3" t="s">
        <v>96</v>
      </c>
      <c r="E74" s="3" t="s">
        <v>15</v>
      </c>
      <c r="G74" s="4"/>
      <c r="H74" s="3">
        <v>2022.0</v>
      </c>
      <c r="J74" s="3" t="s">
        <v>95</v>
      </c>
      <c r="K74" s="3">
        <v>18.1</v>
      </c>
      <c r="L74" s="3">
        <v>15.0</v>
      </c>
    </row>
    <row r="75">
      <c r="A75" s="4" t="str">
        <f t="shared" si="1"/>
        <v>RM 3</v>
      </c>
      <c r="B75" s="3" t="str">
        <f t="shared" si="4"/>
        <v>RM</v>
      </c>
      <c r="C75" s="3">
        <v>3.0</v>
      </c>
      <c r="D75" s="3" t="s">
        <v>97</v>
      </c>
      <c r="E75" s="3" t="s">
        <v>98</v>
      </c>
      <c r="G75" s="4"/>
      <c r="J75" s="3" t="s">
        <v>95</v>
      </c>
      <c r="K75" s="3">
        <v>18.0</v>
      </c>
      <c r="L75" s="3">
        <v>15.0</v>
      </c>
    </row>
    <row r="76">
      <c r="A76" s="4" t="str">
        <f t="shared" si="1"/>
        <v>RM 4</v>
      </c>
      <c r="B76" s="3" t="str">
        <f t="shared" si="4"/>
        <v>RM</v>
      </c>
      <c r="C76" s="3">
        <v>4.0</v>
      </c>
      <c r="D76" s="3" t="s">
        <v>72</v>
      </c>
      <c r="E76" s="3" t="s">
        <v>13</v>
      </c>
      <c r="F76" s="3"/>
      <c r="G76" s="4"/>
      <c r="J76" s="3" t="s">
        <v>95</v>
      </c>
      <c r="K76" s="3">
        <v>18.4</v>
      </c>
      <c r="L76" s="3">
        <v>15.0</v>
      </c>
    </row>
    <row r="77">
      <c r="A77" s="4" t="str">
        <f t="shared" si="1"/>
        <v>RM 5</v>
      </c>
      <c r="B77" s="3" t="str">
        <f t="shared" si="4"/>
        <v>RM</v>
      </c>
      <c r="C77" s="3">
        <v>5.0</v>
      </c>
      <c r="D77" s="3" t="s">
        <v>99</v>
      </c>
      <c r="E77" s="3" t="s">
        <v>15</v>
      </c>
      <c r="G77" s="3" t="s">
        <v>40</v>
      </c>
      <c r="H77" s="3">
        <v>2020.0</v>
      </c>
      <c r="J77" s="3" t="s">
        <v>95</v>
      </c>
      <c r="K77" s="3">
        <v>18.7</v>
      </c>
      <c r="L77" s="3">
        <v>15.0</v>
      </c>
    </row>
    <row r="78">
      <c r="A78" s="4" t="str">
        <f t="shared" si="1"/>
        <v>RM 6</v>
      </c>
      <c r="B78" s="3" t="str">
        <f t="shared" si="4"/>
        <v>RM</v>
      </c>
      <c r="C78" s="3">
        <v>6.0</v>
      </c>
      <c r="D78" s="3" t="s">
        <v>31</v>
      </c>
      <c r="E78" s="3" t="s">
        <v>30</v>
      </c>
      <c r="G78" s="4"/>
      <c r="H78" s="3">
        <v>2020.0</v>
      </c>
      <c r="J78" s="3" t="s">
        <v>95</v>
      </c>
      <c r="K78" s="3">
        <v>18.6</v>
      </c>
      <c r="L78" s="3">
        <v>15.0</v>
      </c>
    </row>
    <row r="79">
      <c r="A79" s="4" t="str">
        <f t="shared" si="1"/>
        <v>CM 1</v>
      </c>
      <c r="B79" s="3" t="str">
        <f t="shared" si="4"/>
        <v>CM</v>
      </c>
      <c r="C79" s="3">
        <v>1.0</v>
      </c>
      <c r="D79" s="3" t="s">
        <v>100</v>
      </c>
      <c r="E79" s="3" t="s">
        <v>11</v>
      </c>
      <c r="G79" s="4"/>
      <c r="J79" s="3" t="s">
        <v>101</v>
      </c>
      <c r="K79" s="3">
        <v>18.0</v>
      </c>
      <c r="L79" s="3">
        <v>14.0</v>
      </c>
    </row>
    <row r="80">
      <c r="A80" s="4" t="str">
        <f t="shared" si="1"/>
        <v>CM 2</v>
      </c>
      <c r="B80" s="3" t="str">
        <f t="shared" si="4"/>
        <v>CM</v>
      </c>
      <c r="C80" s="3">
        <v>2.0</v>
      </c>
      <c r="D80" s="3" t="s">
        <v>100</v>
      </c>
      <c r="E80" s="3" t="s">
        <v>11</v>
      </c>
      <c r="G80" s="4"/>
      <c r="J80" s="3" t="s">
        <v>101</v>
      </c>
      <c r="K80" s="3">
        <v>18.2</v>
      </c>
      <c r="L80" s="3">
        <v>14.0</v>
      </c>
    </row>
    <row r="81">
      <c r="A81" s="4" t="str">
        <f t="shared" si="1"/>
        <v>CM 3</v>
      </c>
      <c r="B81" s="3" t="str">
        <f t="shared" si="4"/>
        <v>CM</v>
      </c>
      <c r="C81" s="3">
        <v>3.0</v>
      </c>
      <c r="D81" s="3" t="s">
        <v>102</v>
      </c>
      <c r="E81" s="3" t="s">
        <v>103</v>
      </c>
      <c r="G81" s="4"/>
      <c r="J81" s="3" t="s">
        <v>101</v>
      </c>
      <c r="K81" s="3">
        <v>17.9</v>
      </c>
      <c r="L81" s="3">
        <v>14.0</v>
      </c>
    </row>
    <row r="82">
      <c r="A82" s="4" t="str">
        <f t="shared" si="1"/>
        <v>CM 4</v>
      </c>
      <c r="B82" s="3" t="str">
        <f t="shared" si="4"/>
        <v>CM</v>
      </c>
      <c r="C82" s="3">
        <v>4.0</v>
      </c>
      <c r="D82" s="3" t="s">
        <v>104</v>
      </c>
      <c r="E82" s="3" t="s">
        <v>17</v>
      </c>
      <c r="G82" s="3" t="s">
        <v>23</v>
      </c>
      <c r="J82" s="3" t="s">
        <v>101</v>
      </c>
      <c r="K82" s="3">
        <v>17.9</v>
      </c>
      <c r="L82" s="3">
        <v>14.0</v>
      </c>
    </row>
    <row r="83">
      <c r="A83" s="4" t="str">
        <f t="shared" si="1"/>
        <v>CM 5</v>
      </c>
      <c r="B83" s="3" t="str">
        <f t="shared" si="4"/>
        <v>CM</v>
      </c>
      <c r="C83" s="3">
        <v>5.0</v>
      </c>
      <c r="D83" s="3" t="s">
        <v>36</v>
      </c>
      <c r="E83" s="3" t="s">
        <v>17</v>
      </c>
      <c r="G83" s="4"/>
      <c r="J83" s="3" t="s">
        <v>101</v>
      </c>
      <c r="K83" s="3">
        <v>18.4</v>
      </c>
      <c r="L83" s="3">
        <v>14.0</v>
      </c>
    </row>
    <row r="84">
      <c r="A84" s="4" t="str">
        <f t="shared" si="1"/>
        <v>CM 6</v>
      </c>
      <c r="B84" s="3" t="str">
        <f t="shared" si="4"/>
        <v>CM</v>
      </c>
      <c r="C84" s="3">
        <v>6.0</v>
      </c>
      <c r="D84" s="3" t="s">
        <v>105</v>
      </c>
      <c r="E84" s="3" t="s">
        <v>17</v>
      </c>
      <c r="G84" s="4"/>
      <c r="J84" s="3" t="s">
        <v>101</v>
      </c>
      <c r="K84" s="3">
        <v>18.6</v>
      </c>
      <c r="L84" s="3">
        <v>14.0</v>
      </c>
    </row>
    <row r="85">
      <c r="A85" s="4" t="str">
        <f t="shared" si="1"/>
        <v>CM 7</v>
      </c>
      <c r="B85" s="3" t="str">
        <f t="shared" si="4"/>
        <v>CM</v>
      </c>
      <c r="C85" s="3">
        <v>7.0</v>
      </c>
      <c r="D85" s="3" t="s">
        <v>92</v>
      </c>
      <c r="E85" s="3" t="s">
        <v>58</v>
      </c>
      <c r="G85" s="4"/>
      <c r="J85" s="3" t="s">
        <v>101</v>
      </c>
      <c r="K85" s="3">
        <v>18.7</v>
      </c>
      <c r="L85" s="3">
        <v>14.0</v>
      </c>
    </row>
    <row r="86">
      <c r="A86" s="4" t="str">
        <f t="shared" si="1"/>
        <v>CM 8</v>
      </c>
      <c r="B86" s="3" t="str">
        <f t="shared" si="4"/>
        <v>CM</v>
      </c>
      <c r="C86" s="3">
        <v>8.0</v>
      </c>
      <c r="D86" s="3" t="s">
        <v>106</v>
      </c>
      <c r="E86" s="3" t="s">
        <v>56</v>
      </c>
      <c r="G86" s="3" t="s">
        <v>23</v>
      </c>
      <c r="H86" s="3">
        <v>2022.0</v>
      </c>
      <c r="J86" s="3" t="s">
        <v>101</v>
      </c>
      <c r="K86" s="3">
        <v>18.7</v>
      </c>
      <c r="L86" s="3">
        <v>14.0</v>
      </c>
    </row>
    <row r="87">
      <c r="A87" s="4" t="str">
        <f t="shared" si="1"/>
        <v>CM 9</v>
      </c>
      <c r="B87" s="3" t="str">
        <f t="shared" si="4"/>
        <v>CM</v>
      </c>
      <c r="C87" s="3">
        <v>9.0</v>
      </c>
      <c r="D87" s="3" t="s">
        <v>75</v>
      </c>
      <c r="E87" s="3" t="s">
        <v>76</v>
      </c>
      <c r="G87" s="4"/>
      <c r="J87" s="3" t="s">
        <v>101</v>
      </c>
      <c r="K87" s="3">
        <v>18.4</v>
      </c>
      <c r="L87" s="3">
        <v>14.0</v>
      </c>
    </row>
    <row r="88">
      <c r="A88" s="4" t="str">
        <f t="shared" si="1"/>
        <v>CM 10</v>
      </c>
      <c r="B88" s="3" t="str">
        <f t="shared" si="4"/>
        <v>CM</v>
      </c>
      <c r="C88" s="3">
        <v>10.0</v>
      </c>
      <c r="D88" s="3" t="s">
        <v>107</v>
      </c>
      <c r="E88" s="3" t="s">
        <v>27</v>
      </c>
      <c r="G88" s="4"/>
      <c r="H88" s="3">
        <v>2020.0</v>
      </c>
      <c r="J88" s="3" t="s">
        <v>101</v>
      </c>
      <c r="K88" s="3">
        <v>18.8</v>
      </c>
      <c r="L88" s="3">
        <v>14.0</v>
      </c>
    </row>
    <row r="89">
      <c r="A89" s="4" t="str">
        <f t="shared" si="1"/>
        <v>CM 11</v>
      </c>
      <c r="B89" s="3" t="str">
        <f t="shared" si="4"/>
        <v>CM</v>
      </c>
      <c r="C89" s="3">
        <v>11.0</v>
      </c>
      <c r="D89" s="3" t="s">
        <v>108</v>
      </c>
      <c r="E89" s="3" t="s">
        <v>27</v>
      </c>
      <c r="G89" s="4"/>
      <c r="J89" s="3" t="s">
        <v>101</v>
      </c>
      <c r="K89" s="3">
        <v>17.9</v>
      </c>
      <c r="L89" s="3">
        <v>14.0</v>
      </c>
    </row>
    <row r="90">
      <c r="A90" s="4" t="str">
        <f t="shared" si="1"/>
        <v>CM 12</v>
      </c>
      <c r="B90" s="3" t="str">
        <f t="shared" si="4"/>
        <v>CM</v>
      </c>
      <c r="C90" s="3">
        <v>12.0</v>
      </c>
      <c r="D90" s="3" t="s">
        <v>109</v>
      </c>
      <c r="E90" s="3" t="s">
        <v>27</v>
      </c>
      <c r="G90" s="4"/>
      <c r="H90" s="3">
        <v>2022.0</v>
      </c>
      <c r="J90" s="3" t="s">
        <v>101</v>
      </c>
      <c r="K90" s="3">
        <v>18.8</v>
      </c>
      <c r="L90" s="3">
        <v>14.0</v>
      </c>
    </row>
    <row r="91">
      <c r="A91" s="4" t="str">
        <f t="shared" si="1"/>
        <v>CS 1</v>
      </c>
      <c r="B91" s="3" t="str">
        <f t="shared" si="4"/>
        <v>CS</v>
      </c>
      <c r="C91" s="3">
        <v>1.0</v>
      </c>
      <c r="D91" s="3" t="s">
        <v>110</v>
      </c>
      <c r="E91" s="3" t="s">
        <v>13</v>
      </c>
      <c r="G91" s="3" t="s">
        <v>94</v>
      </c>
      <c r="H91" s="3">
        <v>2022.0</v>
      </c>
      <c r="J91" s="3" t="s">
        <v>111</v>
      </c>
      <c r="K91" s="3">
        <v>18.6</v>
      </c>
      <c r="L91" s="3">
        <v>15.0</v>
      </c>
    </row>
    <row r="92">
      <c r="A92" s="4" t="str">
        <f t="shared" si="1"/>
        <v>CS 2</v>
      </c>
      <c r="B92" s="3" t="str">
        <f t="shared" si="4"/>
        <v>CS</v>
      </c>
      <c r="C92" s="3">
        <v>2.0</v>
      </c>
      <c r="D92" s="3" t="s">
        <v>112</v>
      </c>
      <c r="E92" s="3" t="s">
        <v>11</v>
      </c>
      <c r="G92" s="4"/>
      <c r="J92" s="3" t="s">
        <v>111</v>
      </c>
      <c r="K92" s="3">
        <v>18.4</v>
      </c>
      <c r="L92" s="3">
        <v>15.0</v>
      </c>
    </row>
    <row r="93">
      <c r="A93" s="4" t="str">
        <f t="shared" si="1"/>
        <v>CS 3</v>
      </c>
      <c r="B93" s="3" t="str">
        <f t="shared" si="4"/>
        <v>CS</v>
      </c>
      <c r="C93" s="3">
        <v>3.0</v>
      </c>
      <c r="D93" s="3" t="s">
        <v>113</v>
      </c>
      <c r="E93" s="3" t="s">
        <v>17</v>
      </c>
      <c r="G93" s="4"/>
      <c r="J93" s="3" t="s">
        <v>111</v>
      </c>
      <c r="K93" s="3">
        <v>18.7</v>
      </c>
      <c r="L93" s="3">
        <v>15.0</v>
      </c>
    </row>
    <row r="94">
      <c r="A94" s="4" t="str">
        <f t="shared" si="1"/>
        <v>CS 4</v>
      </c>
      <c r="B94" s="3" t="str">
        <f t="shared" si="4"/>
        <v>CS</v>
      </c>
      <c r="C94" s="3">
        <v>4.0</v>
      </c>
      <c r="D94" s="3" t="s">
        <v>72</v>
      </c>
      <c r="E94" s="3" t="s">
        <v>13</v>
      </c>
      <c r="G94" s="3" t="s">
        <v>114</v>
      </c>
      <c r="J94" s="3" t="s">
        <v>111</v>
      </c>
      <c r="K94" s="3">
        <v>18.6</v>
      </c>
      <c r="L94" s="3">
        <v>15.0</v>
      </c>
    </row>
    <row r="95">
      <c r="A95" s="4" t="str">
        <f t="shared" si="1"/>
        <v>CS 5</v>
      </c>
      <c r="B95" s="3" t="str">
        <f t="shared" si="4"/>
        <v>CS</v>
      </c>
      <c r="C95" s="3">
        <v>5.0</v>
      </c>
      <c r="D95" s="3" t="s">
        <v>115</v>
      </c>
      <c r="E95" s="3" t="s">
        <v>27</v>
      </c>
      <c r="G95" s="4"/>
      <c r="H95" s="3">
        <v>2021.0</v>
      </c>
      <c r="J95" s="3" t="s">
        <v>111</v>
      </c>
      <c r="K95" s="3">
        <v>18.2</v>
      </c>
      <c r="L95" s="3">
        <v>15.0</v>
      </c>
    </row>
    <row r="96">
      <c r="A96" s="4" t="str">
        <f t="shared" si="1"/>
        <v>CS 6</v>
      </c>
      <c r="B96" s="3" t="str">
        <f t="shared" si="4"/>
        <v>CS</v>
      </c>
      <c r="C96" s="3">
        <v>6.0</v>
      </c>
      <c r="D96" s="3" t="s">
        <v>116</v>
      </c>
      <c r="E96" s="3" t="s">
        <v>33</v>
      </c>
      <c r="G96" s="4"/>
      <c r="H96" s="3">
        <v>2022.0</v>
      </c>
      <c r="J96" s="3" t="s">
        <v>111</v>
      </c>
      <c r="K96" s="3">
        <v>19.0</v>
      </c>
      <c r="L96" s="3">
        <v>15.0</v>
      </c>
    </row>
    <row r="97">
      <c r="A97" s="4" t="str">
        <f t="shared" si="1"/>
        <v>HI 1</v>
      </c>
      <c r="B97" s="3" t="str">
        <f t="shared" si="4"/>
        <v>HI</v>
      </c>
      <c r="C97" s="3">
        <v>1.0</v>
      </c>
      <c r="D97" s="3" t="s">
        <v>117</v>
      </c>
      <c r="E97" s="3" t="s">
        <v>118</v>
      </c>
      <c r="G97" s="3" t="s">
        <v>94</v>
      </c>
      <c r="J97" s="3" t="s">
        <v>119</v>
      </c>
      <c r="K97" s="3">
        <v>18.2</v>
      </c>
      <c r="L97" s="3">
        <v>9.0</v>
      </c>
    </row>
    <row r="98">
      <c r="A98" s="4" t="str">
        <f t="shared" si="1"/>
        <v>HI 2</v>
      </c>
      <c r="B98" s="3" t="str">
        <f t="shared" si="4"/>
        <v>HI</v>
      </c>
      <c r="C98" s="3">
        <v>2.0</v>
      </c>
      <c r="D98" s="3" t="s">
        <v>120</v>
      </c>
      <c r="E98" s="3" t="s">
        <v>8</v>
      </c>
      <c r="G98" s="3" t="s">
        <v>23</v>
      </c>
      <c r="J98" s="3" t="s">
        <v>119</v>
      </c>
      <c r="K98" s="3">
        <v>18.6</v>
      </c>
      <c r="L98" s="3">
        <v>9.0</v>
      </c>
    </row>
    <row r="99">
      <c r="A99" s="4" t="str">
        <f t="shared" si="1"/>
        <v>HI 3</v>
      </c>
      <c r="B99" s="3" t="str">
        <f t="shared" si="4"/>
        <v>HI</v>
      </c>
      <c r="C99" s="3">
        <v>3.0</v>
      </c>
      <c r="D99" s="3" t="s">
        <v>121</v>
      </c>
      <c r="E99" s="3" t="s">
        <v>13</v>
      </c>
      <c r="G99" s="4"/>
      <c r="H99" s="3">
        <v>2022.0</v>
      </c>
      <c r="J99" s="3" t="s">
        <v>119</v>
      </c>
      <c r="K99" s="3">
        <v>17.8</v>
      </c>
      <c r="L99" s="3">
        <v>9.0</v>
      </c>
    </row>
    <row r="100">
      <c r="A100" s="4" t="str">
        <f t="shared" si="1"/>
        <v>HI 4</v>
      </c>
      <c r="B100" s="3" t="str">
        <f t="shared" si="4"/>
        <v>HI</v>
      </c>
      <c r="C100" s="3">
        <v>4.0</v>
      </c>
      <c r="D100" s="3" t="s">
        <v>102</v>
      </c>
      <c r="E100" s="3" t="s">
        <v>103</v>
      </c>
      <c r="G100" s="4"/>
      <c r="J100" s="3" t="s">
        <v>119</v>
      </c>
      <c r="K100" s="3">
        <v>18.8</v>
      </c>
      <c r="L100" s="3">
        <v>9.0</v>
      </c>
    </row>
    <row r="101">
      <c r="A101" s="4" t="str">
        <f t="shared" si="1"/>
        <v>HI 5</v>
      </c>
      <c r="B101" s="3" t="str">
        <f t="shared" si="4"/>
        <v>HI</v>
      </c>
      <c r="C101" s="3">
        <v>5.0</v>
      </c>
      <c r="D101" s="3" t="s">
        <v>122</v>
      </c>
      <c r="E101" s="3" t="s">
        <v>17</v>
      </c>
      <c r="G101" s="4"/>
      <c r="J101" s="3" t="s">
        <v>119</v>
      </c>
      <c r="K101" s="3">
        <v>18.4</v>
      </c>
      <c r="L101" s="3">
        <v>9.0</v>
      </c>
    </row>
    <row r="102">
      <c r="A102" s="4" t="str">
        <f t="shared" si="1"/>
        <v>HI 6</v>
      </c>
      <c r="B102" s="3" t="str">
        <f t="shared" si="4"/>
        <v>HI</v>
      </c>
      <c r="C102" s="3">
        <v>6.0</v>
      </c>
      <c r="D102" s="3" t="s">
        <v>123</v>
      </c>
      <c r="E102" s="3" t="s">
        <v>124</v>
      </c>
      <c r="G102" s="3" t="s">
        <v>23</v>
      </c>
      <c r="J102" s="3" t="s">
        <v>119</v>
      </c>
      <c r="K102" s="3">
        <v>18.7</v>
      </c>
      <c r="L102" s="3">
        <v>9.0</v>
      </c>
    </row>
    <row r="103">
      <c r="A103" s="4" t="str">
        <f t="shared" si="1"/>
        <v>HI 7</v>
      </c>
      <c r="B103" s="3" t="str">
        <f t="shared" si="4"/>
        <v>HI</v>
      </c>
      <c r="C103" s="3">
        <v>7.0</v>
      </c>
      <c r="D103" s="3" t="s">
        <v>37</v>
      </c>
      <c r="E103" s="3" t="s">
        <v>38</v>
      </c>
      <c r="G103" s="4"/>
      <c r="J103" s="3" t="s">
        <v>119</v>
      </c>
      <c r="K103" s="3">
        <v>18.1</v>
      </c>
      <c r="L103" s="3">
        <v>9.0</v>
      </c>
    </row>
    <row r="104">
      <c r="A104" s="4" t="str">
        <f t="shared" si="1"/>
        <v>HI 8</v>
      </c>
      <c r="B104" s="3" t="str">
        <f t="shared" si="4"/>
        <v>HI</v>
      </c>
      <c r="C104" s="3">
        <v>8.0</v>
      </c>
      <c r="D104" s="3" t="s">
        <v>125</v>
      </c>
      <c r="E104" s="3" t="s">
        <v>25</v>
      </c>
      <c r="G104" s="3" t="s">
        <v>23</v>
      </c>
      <c r="J104" s="3" t="s">
        <v>119</v>
      </c>
      <c r="K104" s="3">
        <v>18.2</v>
      </c>
      <c r="L104" s="3">
        <v>9.0</v>
      </c>
    </row>
    <row r="105">
      <c r="A105" s="4" t="str">
        <f t="shared" si="1"/>
        <v>HI 9</v>
      </c>
      <c r="B105" s="3" t="str">
        <f t="shared" si="4"/>
        <v>HI</v>
      </c>
      <c r="C105" s="3">
        <v>9.0</v>
      </c>
      <c r="D105" s="3" t="s">
        <v>49</v>
      </c>
      <c r="E105" s="3" t="s">
        <v>25</v>
      </c>
      <c r="G105" s="3" t="s">
        <v>23</v>
      </c>
      <c r="J105" s="3" t="s">
        <v>119</v>
      </c>
      <c r="K105" s="3">
        <v>18.4</v>
      </c>
      <c r="L105" s="3">
        <v>9.0</v>
      </c>
    </row>
    <row r="106">
      <c r="A106" s="4" t="str">
        <f t="shared" si="1"/>
        <v>HI 10</v>
      </c>
      <c r="B106" s="3" t="str">
        <f t="shared" si="4"/>
        <v>HI</v>
      </c>
      <c r="C106" s="3">
        <v>10.0</v>
      </c>
      <c r="D106" s="3" t="s">
        <v>126</v>
      </c>
      <c r="E106" s="3" t="s">
        <v>25</v>
      </c>
      <c r="G106" s="3" t="s">
        <v>23</v>
      </c>
      <c r="H106" s="3">
        <v>2022.0</v>
      </c>
      <c r="J106" s="3" t="s">
        <v>119</v>
      </c>
      <c r="K106" s="3">
        <v>18.6</v>
      </c>
      <c r="L106" s="3">
        <v>9.0</v>
      </c>
    </row>
    <row r="107">
      <c r="A107" s="4" t="str">
        <f t="shared" si="1"/>
        <v>HI 11</v>
      </c>
      <c r="B107" s="3" t="str">
        <f t="shared" si="4"/>
        <v>HI</v>
      </c>
      <c r="C107" s="3">
        <v>11.0</v>
      </c>
      <c r="D107" s="3" t="s">
        <v>55</v>
      </c>
      <c r="E107" s="3" t="s">
        <v>56</v>
      </c>
      <c r="G107" s="4"/>
      <c r="J107" s="3" t="s">
        <v>119</v>
      </c>
      <c r="K107" s="3">
        <v>17.5</v>
      </c>
      <c r="L107" s="3">
        <v>9.0</v>
      </c>
    </row>
    <row r="108">
      <c r="A108" s="4" t="str">
        <f t="shared" si="1"/>
        <v>HI 12</v>
      </c>
      <c r="B108" s="3" t="str">
        <f t="shared" si="4"/>
        <v>HI</v>
      </c>
      <c r="C108" s="3">
        <v>12.0</v>
      </c>
      <c r="D108" s="3" t="s">
        <v>127</v>
      </c>
      <c r="E108" s="3" t="s">
        <v>69</v>
      </c>
      <c r="G108" s="3" t="s">
        <v>94</v>
      </c>
      <c r="J108" s="3" t="s">
        <v>119</v>
      </c>
      <c r="K108" s="3">
        <v>18.0</v>
      </c>
      <c r="L108" s="3">
        <v>9.0</v>
      </c>
    </row>
    <row r="109">
      <c r="A109" s="4" t="str">
        <f t="shared" si="1"/>
        <v>HI 13</v>
      </c>
      <c r="B109" s="3" t="str">
        <f t="shared" si="4"/>
        <v>HI</v>
      </c>
      <c r="C109" s="3">
        <v>13.0</v>
      </c>
      <c r="D109" s="3" t="s">
        <v>39</v>
      </c>
      <c r="E109" s="3" t="s">
        <v>15</v>
      </c>
      <c r="G109" s="4"/>
      <c r="J109" s="3" t="s">
        <v>119</v>
      </c>
      <c r="K109" s="3">
        <v>18.4</v>
      </c>
      <c r="L109" s="3">
        <v>9.0</v>
      </c>
    </row>
    <row r="110">
      <c r="A110" s="4" t="str">
        <f t="shared" si="1"/>
        <v>HI 14</v>
      </c>
      <c r="B110" s="3" t="str">
        <f t="shared" si="4"/>
        <v>HI</v>
      </c>
      <c r="C110" s="3">
        <v>14.0</v>
      </c>
      <c r="D110" s="3" t="s">
        <v>107</v>
      </c>
      <c r="E110" s="3" t="s">
        <v>27</v>
      </c>
      <c r="G110" s="4"/>
      <c r="H110" s="3">
        <v>2022.0</v>
      </c>
      <c r="J110" s="3" t="s">
        <v>119</v>
      </c>
      <c r="K110" s="3">
        <v>18.8</v>
      </c>
      <c r="L110" s="3">
        <v>9.0</v>
      </c>
    </row>
    <row r="111">
      <c r="A111" s="4" t="str">
        <f t="shared" si="1"/>
        <v>HI 15</v>
      </c>
      <c r="B111" s="3" t="str">
        <f t="shared" si="4"/>
        <v>HI</v>
      </c>
      <c r="C111" s="3">
        <v>15.0</v>
      </c>
      <c r="D111" s="3" t="s">
        <v>108</v>
      </c>
      <c r="E111" s="3" t="s">
        <v>27</v>
      </c>
      <c r="G111" s="3" t="s">
        <v>23</v>
      </c>
      <c r="H111" s="3">
        <v>2022.0</v>
      </c>
      <c r="J111" s="3" t="s">
        <v>119</v>
      </c>
      <c r="K111" s="3">
        <v>18.7</v>
      </c>
      <c r="L111" s="3">
        <v>9.0</v>
      </c>
    </row>
    <row r="112">
      <c r="A112" s="4" t="str">
        <f t="shared" si="1"/>
        <v>HI 16</v>
      </c>
      <c r="B112" s="3" t="str">
        <f t="shared" si="4"/>
        <v>HI</v>
      </c>
      <c r="C112" s="3">
        <v>16.0</v>
      </c>
      <c r="D112" s="3" t="s">
        <v>42</v>
      </c>
      <c r="E112" s="3" t="s">
        <v>15</v>
      </c>
      <c r="G112" s="3" t="s">
        <v>23</v>
      </c>
      <c r="J112" s="3" t="s">
        <v>119</v>
      </c>
      <c r="K112" s="3">
        <v>18.9</v>
      </c>
      <c r="L112" s="3">
        <v>9.0</v>
      </c>
    </row>
    <row r="113">
      <c r="A113" s="4" t="str">
        <f t="shared" si="1"/>
        <v>HI 17</v>
      </c>
      <c r="B113" s="3" t="str">
        <f t="shared" si="4"/>
        <v>HI</v>
      </c>
      <c r="C113" s="3">
        <v>17.0</v>
      </c>
      <c r="D113" s="3" t="s">
        <v>128</v>
      </c>
      <c r="E113" s="3" t="s">
        <v>15</v>
      </c>
      <c r="G113" s="3"/>
      <c r="J113" s="3" t="s">
        <v>119</v>
      </c>
      <c r="K113" s="3">
        <v>18.1</v>
      </c>
      <c r="L113" s="3">
        <v>9.0</v>
      </c>
    </row>
    <row r="114">
      <c r="A114" s="4" t="str">
        <f t="shared" si="1"/>
        <v>HI 18</v>
      </c>
      <c r="B114" s="3" t="str">
        <f t="shared" si="4"/>
        <v>HI</v>
      </c>
      <c r="C114" s="3">
        <v>18.0</v>
      </c>
      <c r="D114" s="3" t="s">
        <v>128</v>
      </c>
      <c r="E114" s="3" t="s">
        <v>15</v>
      </c>
      <c r="G114" s="3"/>
      <c r="H114" s="3">
        <v>2022.0</v>
      </c>
      <c r="J114" s="3" t="s">
        <v>119</v>
      </c>
      <c r="K114" s="3">
        <v>17.9</v>
      </c>
      <c r="L114" s="3">
        <v>9.0</v>
      </c>
    </row>
    <row r="115">
      <c r="A115" s="4" t="str">
        <f t="shared" si="1"/>
        <v>RŠ 1</v>
      </c>
      <c r="B115" s="3" t="str">
        <f t="shared" si="4"/>
        <v>RŠ</v>
      </c>
      <c r="C115" s="3">
        <v>1.0</v>
      </c>
      <c r="D115" s="3" t="s">
        <v>129</v>
      </c>
      <c r="E115" s="3" t="s">
        <v>8</v>
      </c>
      <c r="G115" s="3" t="s">
        <v>23</v>
      </c>
      <c r="J115" s="3" t="s">
        <v>130</v>
      </c>
      <c r="K115" s="3">
        <v>18.6</v>
      </c>
      <c r="L115" s="3">
        <v>7.0</v>
      </c>
    </row>
    <row r="116">
      <c r="A116" s="4" t="str">
        <f t="shared" si="1"/>
        <v>RŠ 2</v>
      </c>
      <c r="B116" s="3" t="str">
        <f t="shared" si="4"/>
        <v>RŠ</v>
      </c>
      <c r="C116" s="3">
        <v>2.0</v>
      </c>
      <c r="D116" s="3" t="s">
        <v>131</v>
      </c>
      <c r="E116" s="3" t="s">
        <v>13</v>
      </c>
      <c r="G116" s="4"/>
      <c r="J116" s="3" t="s">
        <v>130</v>
      </c>
      <c r="K116" s="3">
        <v>18.6</v>
      </c>
      <c r="L116" s="3">
        <v>7.0</v>
      </c>
    </row>
    <row r="117">
      <c r="A117" s="4" t="str">
        <f t="shared" si="1"/>
        <v>RŠ 3</v>
      </c>
      <c r="B117" s="3" t="str">
        <f t="shared" si="4"/>
        <v>RŠ</v>
      </c>
      <c r="C117" s="3">
        <v>3.0</v>
      </c>
      <c r="D117" s="3" t="s">
        <v>132</v>
      </c>
      <c r="E117" s="3" t="s">
        <v>15</v>
      </c>
      <c r="G117" s="4"/>
      <c r="H117" s="3">
        <v>2021.0</v>
      </c>
      <c r="J117" s="3" t="s">
        <v>130</v>
      </c>
      <c r="K117" s="3">
        <v>18.2</v>
      </c>
      <c r="L117" s="3">
        <v>7.0</v>
      </c>
    </row>
    <row r="118">
      <c r="A118" s="4" t="str">
        <f t="shared" si="1"/>
        <v>RŠ 4</v>
      </c>
      <c r="B118" s="3" t="str">
        <f t="shared" si="4"/>
        <v>RŠ</v>
      </c>
      <c r="C118" s="3">
        <v>4.0</v>
      </c>
      <c r="D118" s="3" t="s">
        <v>133</v>
      </c>
      <c r="E118" s="3" t="s">
        <v>51</v>
      </c>
      <c r="G118" s="3" t="s">
        <v>94</v>
      </c>
      <c r="J118" s="3" t="s">
        <v>130</v>
      </c>
      <c r="K118" s="3">
        <v>18.5</v>
      </c>
      <c r="L118" s="3">
        <v>7.0</v>
      </c>
    </row>
    <row r="119">
      <c r="A119" s="4" t="str">
        <f t="shared" si="1"/>
        <v>RŠ 5</v>
      </c>
      <c r="B119" s="3" t="str">
        <f t="shared" si="4"/>
        <v>RŠ</v>
      </c>
      <c r="C119" s="3">
        <v>5.0</v>
      </c>
      <c r="D119" s="3" t="s">
        <v>134</v>
      </c>
      <c r="E119" s="3" t="s">
        <v>135</v>
      </c>
      <c r="G119" s="3" t="s">
        <v>23</v>
      </c>
      <c r="J119" s="3" t="s">
        <v>130</v>
      </c>
      <c r="K119" s="3">
        <v>18.8</v>
      </c>
      <c r="L119" s="3">
        <v>7.0</v>
      </c>
    </row>
    <row r="120">
      <c r="A120" s="4" t="str">
        <f t="shared" si="1"/>
        <v>RŠ 6</v>
      </c>
      <c r="B120" s="3" t="str">
        <f t="shared" si="4"/>
        <v>RŠ</v>
      </c>
      <c r="C120" s="3">
        <v>6.0</v>
      </c>
      <c r="D120" s="3" t="s">
        <v>136</v>
      </c>
      <c r="E120" s="3" t="s">
        <v>98</v>
      </c>
      <c r="G120" s="4"/>
      <c r="H120" s="3">
        <v>2022.0</v>
      </c>
      <c r="J120" s="3" t="s">
        <v>130</v>
      </c>
      <c r="K120" s="3">
        <v>18.5</v>
      </c>
      <c r="L120" s="3">
        <v>7.0</v>
      </c>
    </row>
    <row r="121">
      <c r="A121" s="4" t="str">
        <f t="shared" si="1"/>
        <v>RŠ 7</v>
      </c>
      <c r="B121" s="3" t="str">
        <f t="shared" si="4"/>
        <v>RŠ</v>
      </c>
      <c r="C121" s="3">
        <v>7.0</v>
      </c>
      <c r="D121" s="3" t="s">
        <v>137</v>
      </c>
      <c r="E121" s="3" t="s">
        <v>25</v>
      </c>
      <c r="G121" s="3" t="s">
        <v>23</v>
      </c>
      <c r="H121" s="3">
        <v>2020.0</v>
      </c>
      <c r="J121" s="3" t="s">
        <v>130</v>
      </c>
      <c r="K121" s="3">
        <v>19.0</v>
      </c>
      <c r="L121" s="3">
        <v>7.0</v>
      </c>
    </row>
    <row r="122">
      <c r="A122" s="4" t="str">
        <f t="shared" si="1"/>
        <v>RŠ 8</v>
      </c>
      <c r="B122" s="3" t="str">
        <f t="shared" si="4"/>
        <v>RŠ</v>
      </c>
      <c r="C122" s="3">
        <v>8.0</v>
      </c>
      <c r="D122" s="3" t="s">
        <v>138</v>
      </c>
      <c r="E122" s="3" t="s">
        <v>69</v>
      </c>
      <c r="G122" s="3" t="s">
        <v>94</v>
      </c>
      <c r="J122" s="3" t="s">
        <v>130</v>
      </c>
      <c r="K122" s="3">
        <v>18.4</v>
      </c>
      <c r="L122" s="3">
        <v>7.0</v>
      </c>
    </row>
    <row r="123">
      <c r="A123" s="4" t="str">
        <f t="shared" si="1"/>
        <v>RŠ 9</v>
      </c>
      <c r="B123" s="3" t="str">
        <f t="shared" si="4"/>
        <v>RŠ</v>
      </c>
      <c r="C123" s="3">
        <v>9.0</v>
      </c>
      <c r="D123" s="3" t="s">
        <v>139</v>
      </c>
      <c r="E123" s="3" t="s">
        <v>140</v>
      </c>
      <c r="G123" s="3" t="s">
        <v>23</v>
      </c>
      <c r="H123" s="3">
        <v>2017.0</v>
      </c>
      <c r="J123" s="3" t="s">
        <v>130</v>
      </c>
      <c r="K123" s="3">
        <v>18.7</v>
      </c>
      <c r="L123" s="3">
        <v>7.0</v>
      </c>
    </row>
    <row r="124">
      <c r="A124" s="4" t="str">
        <f t="shared" si="1"/>
        <v>RŠ 10</v>
      </c>
      <c r="B124" s="3" t="str">
        <f t="shared" si="4"/>
        <v>RŠ</v>
      </c>
      <c r="C124" s="3">
        <v>10.0</v>
      </c>
      <c r="D124" s="3" t="s">
        <v>26</v>
      </c>
      <c r="E124" s="3" t="s">
        <v>27</v>
      </c>
      <c r="G124" s="3" t="s">
        <v>23</v>
      </c>
      <c r="H124" s="3">
        <v>2021.0</v>
      </c>
      <c r="J124" s="3" t="s">
        <v>130</v>
      </c>
      <c r="K124" s="3">
        <v>18.6</v>
      </c>
      <c r="L124" s="3">
        <v>7.0</v>
      </c>
    </row>
    <row r="125">
      <c r="A125" s="4" t="str">
        <f t="shared" si="1"/>
        <v>RŠ 11</v>
      </c>
      <c r="B125" s="3" t="str">
        <f t="shared" si="4"/>
        <v>RŠ</v>
      </c>
      <c r="C125" s="3">
        <v>11.0</v>
      </c>
      <c r="D125" s="3" t="s">
        <v>85</v>
      </c>
      <c r="E125" s="3" t="s">
        <v>86</v>
      </c>
      <c r="G125" s="3" t="s">
        <v>23</v>
      </c>
      <c r="H125" s="3"/>
      <c r="J125" s="3" t="s">
        <v>130</v>
      </c>
      <c r="K125" s="3">
        <v>18.0</v>
      </c>
      <c r="L125" s="3">
        <v>7.0</v>
      </c>
    </row>
    <row r="126">
      <c r="A126" s="4" t="str">
        <f t="shared" si="1"/>
        <v>RB 1</v>
      </c>
      <c r="B126" s="3" t="str">
        <f t="shared" si="4"/>
        <v>RB</v>
      </c>
      <c r="C126" s="3">
        <v>1.0</v>
      </c>
      <c r="D126" s="3" t="s">
        <v>36</v>
      </c>
      <c r="E126" s="3" t="s">
        <v>17</v>
      </c>
      <c r="G126" s="4"/>
      <c r="J126" s="3" t="s">
        <v>141</v>
      </c>
      <c r="K126" s="3">
        <v>19.0</v>
      </c>
      <c r="L126" s="3">
        <v>5.0</v>
      </c>
    </row>
    <row r="127">
      <c r="A127" s="4" t="str">
        <f t="shared" si="1"/>
        <v>RB 2</v>
      </c>
      <c r="B127" s="3" t="str">
        <f t="shared" si="4"/>
        <v>RB</v>
      </c>
      <c r="C127" s="3">
        <v>2.0</v>
      </c>
      <c r="D127" s="3" t="s">
        <v>142</v>
      </c>
      <c r="E127" s="3" t="s">
        <v>98</v>
      </c>
      <c r="G127" s="4"/>
      <c r="J127" s="3" t="s">
        <v>141</v>
      </c>
      <c r="K127" s="3">
        <v>18.9</v>
      </c>
      <c r="L127" s="3">
        <v>5.0</v>
      </c>
    </row>
    <row r="128">
      <c r="A128" s="4" t="str">
        <f t="shared" si="1"/>
        <v>RB 3</v>
      </c>
      <c r="B128" s="3" t="str">
        <f t="shared" si="4"/>
        <v>RB</v>
      </c>
      <c r="C128" s="3">
        <v>3.0</v>
      </c>
      <c r="D128" s="3" t="s">
        <v>143</v>
      </c>
      <c r="E128" s="3" t="s">
        <v>56</v>
      </c>
      <c r="G128" s="4"/>
      <c r="J128" s="3" t="s">
        <v>141</v>
      </c>
      <c r="K128" s="3">
        <v>18.8</v>
      </c>
      <c r="L128" s="3">
        <v>5.0</v>
      </c>
    </row>
    <row r="129">
      <c r="A129" s="4" t="str">
        <f t="shared" si="1"/>
        <v>RB 4</v>
      </c>
      <c r="B129" s="3" t="str">
        <f t="shared" si="4"/>
        <v>RB</v>
      </c>
      <c r="C129" s="3">
        <v>4.0</v>
      </c>
      <c r="D129" s="3" t="s">
        <v>71</v>
      </c>
      <c r="E129" s="3" t="s">
        <v>69</v>
      </c>
      <c r="G129" s="3" t="s">
        <v>23</v>
      </c>
      <c r="H129" s="3">
        <v>2021.0</v>
      </c>
      <c r="J129" s="3" t="s">
        <v>141</v>
      </c>
      <c r="K129" s="3">
        <v>18.0</v>
      </c>
      <c r="L129" s="3">
        <v>5.0</v>
      </c>
    </row>
    <row r="130">
      <c r="A130" s="4" t="str">
        <f t="shared" si="1"/>
        <v>RB 5</v>
      </c>
      <c r="B130" s="3" t="str">
        <f t="shared" si="4"/>
        <v>RB</v>
      </c>
      <c r="C130" s="3">
        <v>5.0</v>
      </c>
      <c r="D130" s="3" t="s">
        <v>39</v>
      </c>
      <c r="E130" s="3" t="s">
        <v>15</v>
      </c>
      <c r="G130" s="4"/>
      <c r="J130" s="3" t="s">
        <v>141</v>
      </c>
      <c r="K130" s="3">
        <v>18.7</v>
      </c>
      <c r="L130" s="3">
        <v>5.0</v>
      </c>
    </row>
    <row r="131">
      <c r="A131" s="4" t="str">
        <f t="shared" si="1"/>
        <v>RB 6</v>
      </c>
      <c r="B131" s="3" t="str">
        <f t="shared" si="4"/>
        <v>RB</v>
      </c>
      <c r="C131" s="3">
        <v>6.0</v>
      </c>
      <c r="D131" s="3" t="s">
        <v>41</v>
      </c>
      <c r="E131" s="3" t="s">
        <v>27</v>
      </c>
      <c r="G131" s="4"/>
      <c r="H131" s="3">
        <v>2020.0</v>
      </c>
      <c r="J131" s="3" t="s">
        <v>141</v>
      </c>
      <c r="K131" s="3">
        <v>18.9</v>
      </c>
      <c r="L131" s="3">
        <v>5.0</v>
      </c>
    </row>
    <row r="132">
      <c r="A132" s="4" t="str">
        <f t="shared" si="1"/>
        <v>RB 7</v>
      </c>
      <c r="B132" s="3" t="str">
        <f t="shared" si="4"/>
        <v>RB</v>
      </c>
      <c r="C132" s="3">
        <v>7.0</v>
      </c>
      <c r="D132" s="3" t="s">
        <v>144</v>
      </c>
      <c r="E132" s="3" t="s">
        <v>27</v>
      </c>
      <c r="G132" s="4"/>
      <c r="H132" s="3">
        <v>2022.0</v>
      </c>
      <c r="J132" s="3" t="s">
        <v>141</v>
      </c>
      <c r="K132" s="3">
        <v>18.1</v>
      </c>
      <c r="L132" s="3">
        <v>5.0</v>
      </c>
    </row>
    <row r="133">
      <c r="A133" s="4" t="str">
        <f t="shared" si="1"/>
        <v>RB 8</v>
      </c>
      <c r="B133" s="3" t="str">
        <f t="shared" si="4"/>
        <v>RB</v>
      </c>
      <c r="C133" s="3">
        <v>8.0</v>
      </c>
      <c r="D133" s="3" t="s">
        <v>29</v>
      </c>
      <c r="E133" s="3" t="s">
        <v>30</v>
      </c>
      <c r="G133" s="3" t="s">
        <v>23</v>
      </c>
      <c r="H133" s="3">
        <v>2021.0</v>
      </c>
      <c r="J133" s="3" t="s">
        <v>141</v>
      </c>
      <c r="K133" s="3">
        <v>19.0</v>
      </c>
      <c r="L133" s="3">
        <v>5.0</v>
      </c>
    </row>
    <row r="134">
      <c r="A134" s="4" t="str">
        <f t="shared" si="1"/>
        <v>RV 1</v>
      </c>
      <c r="B134" s="3" t="str">
        <f t="shared" si="4"/>
        <v>RV</v>
      </c>
      <c r="C134" s="3">
        <v>1.0</v>
      </c>
      <c r="D134" s="3" t="s">
        <v>145</v>
      </c>
      <c r="E134" s="3" t="s">
        <v>47</v>
      </c>
      <c r="G134" s="3" t="s">
        <v>23</v>
      </c>
      <c r="J134" s="3" t="s">
        <v>146</v>
      </c>
      <c r="K134" s="3">
        <v>18.6</v>
      </c>
      <c r="L134" s="3">
        <v>1.0</v>
      </c>
    </row>
    <row r="135">
      <c r="A135" s="4" t="str">
        <f t="shared" si="1"/>
        <v>RV 2</v>
      </c>
      <c r="B135" s="3" t="str">
        <f t="shared" si="4"/>
        <v>RV</v>
      </c>
      <c r="C135" s="3">
        <v>2.0</v>
      </c>
      <c r="D135" s="3" t="s">
        <v>147</v>
      </c>
      <c r="E135" s="3" t="s">
        <v>8</v>
      </c>
      <c r="G135" s="4"/>
      <c r="J135" s="3" t="s">
        <v>146</v>
      </c>
      <c r="K135" s="3">
        <v>18.0</v>
      </c>
      <c r="L135" s="3">
        <v>1.0</v>
      </c>
    </row>
    <row r="136">
      <c r="A136" s="4" t="str">
        <f t="shared" si="1"/>
        <v>RV 3</v>
      </c>
      <c r="B136" s="3" t="str">
        <f t="shared" si="4"/>
        <v>RV</v>
      </c>
      <c r="C136" s="3">
        <v>3.0</v>
      </c>
      <c r="D136" s="3" t="s">
        <v>132</v>
      </c>
      <c r="E136" s="3" t="s">
        <v>15</v>
      </c>
      <c r="G136" s="4"/>
      <c r="H136" s="3">
        <v>2021.0</v>
      </c>
      <c r="J136" s="3" t="s">
        <v>146</v>
      </c>
      <c r="K136" s="3">
        <v>18.8</v>
      </c>
      <c r="L136" s="3">
        <v>1.0</v>
      </c>
    </row>
    <row r="137">
      <c r="A137" s="4" t="str">
        <f t="shared" si="1"/>
        <v>RV 4</v>
      </c>
      <c r="B137" s="3" t="str">
        <f t="shared" si="4"/>
        <v>RV</v>
      </c>
      <c r="C137" s="3">
        <v>4.0</v>
      </c>
      <c r="D137" s="3" t="s">
        <v>133</v>
      </c>
      <c r="E137" s="3" t="s">
        <v>51</v>
      </c>
      <c r="G137" s="3" t="s">
        <v>23</v>
      </c>
      <c r="J137" s="3" t="s">
        <v>146</v>
      </c>
      <c r="K137" s="3">
        <v>18.8</v>
      </c>
      <c r="L137" s="3">
        <v>1.0</v>
      </c>
    </row>
    <row r="138">
      <c r="A138" s="4" t="str">
        <f t="shared" si="1"/>
        <v>RV 5</v>
      </c>
      <c r="B138" s="3" t="str">
        <f t="shared" si="4"/>
        <v>RV</v>
      </c>
      <c r="C138" s="3">
        <v>5.0</v>
      </c>
      <c r="D138" s="3" t="s">
        <v>104</v>
      </c>
      <c r="E138" s="3" t="s">
        <v>17</v>
      </c>
      <c r="G138" s="4"/>
      <c r="J138" s="3" t="s">
        <v>146</v>
      </c>
      <c r="K138" s="3">
        <v>18.6</v>
      </c>
      <c r="L138" s="3">
        <v>1.0</v>
      </c>
    </row>
    <row r="139">
      <c r="A139" s="4" t="str">
        <f t="shared" si="1"/>
        <v>RV 6</v>
      </c>
      <c r="B139" s="3" t="str">
        <f t="shared" si="4"/>
        <v>RV</v>
      </c>
      <c r="C139" s="3">
        <v>6.0</v>
      </c>
      <c r="D139" s="3" t="s">
        <v>148</v>
      </c>
      <c r="E139" s="3" t="s">
        <v>17</v>
      </c>
      <c r="G139" s="4"/>
      <c r="J139" s="3" t="s">
        <v>146</v>
      </c>
      <c r="K139" s="3">
        <v>18.3</v>
      </c>
      <c r="L139" s="3">
        <v>1.0</v>
      </c>
    </row>
    <row r="140">
      <c r="A140" s="4" t="str">
        <f t="shared" si="1"/>
        <v>RV 7</v>
      </c>
      <c r="B140" s="3" t="str">
        <f t="shared" si="4"/>
        <v>RV</v>
      </c>
      <c r="C140" s="3">
        <v>7.0</v>
      </c>
      <c r="D140" s="3" t="s">
        <v>149</v>
      </c>
      <c r="E140" s="3" t="s">
        <v>17</v>
      </c>
      <c r="G140" s="3"/>
      <c r="J140" s="3" t="s">
        <v>146</v>
      </c>
      <c r="K140" s="3">
        <v>18.7</v>
      </c>
      <c r="L140" s="3">
        <v>1.0</v>
      </c>
    </row>
    <row r="141">
      <c r="A141" s="4" t="str">
        <f t="shared" si="1"/>
        <v>RV 8</v>
      </c>
      <c r="B141" s="3" t="str">
        <f t="shared" si="4"/>
        <v>RV</v>
      </c>
      <c r="C141" s="3">
        <v>8.0</v>
      </c>
      <c r="D141" s="3" t="s">
        <v>134</v>
      </c>
      <c r="E141" s="3" t="s">
        <v>135</v>
      </c>
      <c r="G141" s="3" t="s">
        <v>23</v>
      </c>
      <c r="J141" s="3" t="s">
        <v>146</v>
      </c>
      <c r="K141" s="3">
        <v>19.0</v>
      </c>
      <c r="L141" s="3">
        <v>1.0</v>
      </c>
    </row>
    <row r="142">
      <c r="A142" s="4" t="str">
        <f t="shared" si="1"/>
        <v>RV 9</v>
      </c>
      <c r="B142" s="3" t="str">
        <f t="shared" si="4"/>
        <v>RV</v>
      </c>
      <c r="C142" s="3">
        <v>9.0</v>
      </c>
      <c r="D142" s="3" t="s">
        <v>150</v>
      </c>
      <c r="E142" s="3" t="s">
        <v>17</v>
      </c>
      <c r="G142" s="4"/>
      <c r="J142" s="3" t="s">
        <v>146</v>
      </c>
      <c r="K142" s="3">
        <v>18.7</v>
      </c>
      <c r="L142" s="3">
        <v>1.0</v>
      </c>
    </row>
    <row r="143">
      <c r="A143" s="4" t="str">
        <f t="shared" si="1"/>
        <v>RV 10</v>
      </c>
      <c r="B143" s="3" t="str">
        <f t="shared" si="4"/>
        <v>RV</v>
      </c>
      <c r="C143" s="3">
        <v>10.0</v>
      </c>
      <c r="D143" s="3" t="s">
        <v>151</v>
      </c>
      <c r="E143" s="3" t="s">
        <v>38</v>
      </c>
      <c r="G143" s="4"/>
      <c r="J143" s="3" t="s">
        <v>146</v>
      </c>
      <c r="K143" s="3">
        <v>18.2</v>
      </c>
      <c r="L143" s="3">
        <v>1.0</v>
      </c>
    </row>
    <row r="144">
      <c r="A144" s="4" t="str">
        <f t="shared" si="1"/>
        <v>RV 11</v>
      </c>
      <c r="B144" s="3" t="str">
        <f t="shared" si="4"/>
        <v>RV</v>
      </c>
      <c r="C144" s="3">
        <v>11.0</v>
      </c>
      <c r="D144" s="3" t="s">
        <v>152</v>
      </c>
      <c r="E144" s="3" t="s">
        <v>135</v>
      </c>
      <c r="G144" s="3" t="s">
        <v>23</v>
      </c>
      <c r="H144" s="3">
        <v>2022.0</v>
      </c>
      <c r="J144" s="3" t="s">
        <v>146</v>
      </c>
      <c r="K144" s="3">
        <v>18.6</v>
      </c>
      <c r="L144" s="3">
        <v>1.0</v>
      </c>
    </row>
    <row r="145">
      <c r="A145" s="4" t="str">
        <f t="shared" si="1"/>
        <v>RV 12</v>
      </c>
      <c r="B145" s="3" t="str">
        <f t="shared" si="4"/>
        <v>RV</v>
      </c>
      <c r="C145" s="3">
        <v>12.0</v>
      </c>
      <c r="D145" s="3" t="s">
        <v>153</v>
      </c>
      <c r="E145" s="3" t="s">
        <v>17</v>
      </c>
      <c r="G145" s="4"/>
      <c r="H145" s="3">
        <v>2022.0</v>
      </c>
      <c r="J145" s="3" t="s">
        <v>146</v>
      </c>
      <c r="K145" s="3">
        <v>18.4</v>
      </c>
      <c r="L145" s="3">
        <v>1.0</v>
      </c>
    </row>
    <row r="146">
      <c r="A146" s="4" t="str">
        <f t="shared" si="1"/>
        <v>RV 13</v>
      </c>
      <c r="B146" s="3" t="str">
        <f t="shared" si="4"/>
        <v>RV</v>
      </c>
      <c r="C146" s="3">
        <v>13.0</v>
      </c>
      <c r="D146" s="3" t="s">
        <v>142</v>
      </c>
      <c r="E146" s="3" t="s">
        <v>98</v>
      </c>
      <c r="G146" s="4"/>
      <c r="H146" s="3">
        <v>2022.0</v>
      </c>
      <c r="J146" s="3" t="s">
        <v>146</v>
      </c>
      <c r="K146" s="3">
        <v>18.1</v>
      </c>
      <c r="L146" s="3">
        <v>1.0</v>
      </c>
    </row>
    <row r="147">
      <c r="A147" s="4" t="str">
        <f t="shared" si="1"/>
        <v>RV 14</v>
      </c>
      <c r="B147" s="3" t="str">
        <f t="shared" si="4"/>
        <v>RV</v>
      </c>
      <c r="C147" s="3">
        <v>14.0</v>
      </c>
      <c r="D147" s="3" t="s">
        <v>154</v>
      </c>
      <c r="E147" s="3" t="s">
        <v>25</v>
      </c>
      <c r="G147" s="3" t="s">
        <v>94</v>
      </c>
      <c r="J147" s="3" t="s">
        <v>146</v>
      </c>
      <c r="K147" s="3">
        <v>18.9</v>
      </c>
      <c r="L147" s="3">
        <v>1.0</v>
      </c>
    </row>
    <row r="148">
      <c r="A148" s="4" t="str">
        <f t="shared" si="1"/>
        <v>RV 15</v>
      </c>
      <c r="B148" s="3" t="str">
        <f t="shared" si="4"/>
        <v>RV</v>
      </c>
      <c r="C148" s="3">
        <v>15.0</v>
      </c>
      <c r="D148" s="3" t="s">
        <v>155</v>
      </c>
      <c r="E148" s="3" t="s">
        <v>25</v>
      </c>
      <c r="G148" s="4"/>
      <c r="H148" s="3">
        <v>2022.0</v>
      </c>
      <c r="J148" s="3" t="s">
        <v>146</v>
      </c>
      <c r="K148" s="3">
        <v>18.5</v>
      </c>
      <c r="L148" s="3">
        <v>1.0</v>
      </c>
    </row>
    <row r="149">
      <c r="A149" s="4" t="str">
        <f t="shared" si="1"/>
        <v>RV 16</v>
      </c>
      <c r="B149" s="3" t="str">
        <f t="shared" si="4"/>
        <v>RV</v>
      </c>
      <c r="C149" s="3">
        <v>16.0</v>
      </c>
      <c r="D149" s="3" t="s">
        <v>138</v>
      </c>
      <c r="E149" s="3" t="s">
        <v>69</v>
      </c>
      <c r="G149" s="3" t="s">
        <v>23</v>
      </c>
      <c r="J149" s="3" t="s">
        <v>146</v>
      </c>
      <c r="K149" s="3">
        <v>18.6</v>
      </c>
      <c r="L149" s="3">
        <v>1.0</v>
      </c>
    </row>
    <row r="150">
      <c r="A150" s="4" t="str">
        <f t="shared" si="1"/>
        <v>RV 17</v>
      </c>
      <c r="B150" s="3" t="str">
        <f t="shared" si="4"/>
        <v>RV</v>
      </c>
      <c r="C150" s="3">
        <v>17.0</v>
      </c>
      <c r="D150" s="3" t="s">
        <v>39</v>
      </c>
      <c r="E150" s="3" t="s">
        <v>15</v>
      </c>
      <c r="G150" s="4"/>
      <c r="J150" s="3" t="s">
        <v>146</v>
      </c>
      <c r="K150" s="3">
        <v>18.2</v>
      </c>
      <c r="L150" s="3">
        <v>1.0</v>
      </c>
    </row>
    <row r="151">
      <c r="A151" s="4" t="str">
        <f t="shared" si="1"/>
        <v>RV 18</v>
      </c>
      <c r="B151" s="3" t="str">
        <f t="shared" si="4"/>
        <v>RV</v>
      </c>
      <c r="C151" s="3">
        <v>18.0</v>
      </c>
      <c r="D151" s="3" t="s">
        <v>156</v>
      </c>
      <c r="E151" s="3" t="s">
        <v>15</v>
      </c>
      <c r="G151" s="4"/>
      <c r="J151" s="3" t="s">
        <v>146</v>
      </c>
      <c r="K151" s="3">
        <v>17.7</v>
      </c>
      <c r="L151" s="3">
        <v>1.0</v>
      </c>
    </row>
    <row r="152">
      <c r="A152" s="4" t="str">
        <f t="shared" si="1"/>
        <v>RV 19</v>
      </c>
      <c r="B152" s="3" t="str">
        <f t="shared" si="4"/>
        <v>RV</v>
      </c>
      <c r="C152" s="3">
        <v>19.0</v>
      </c>
      <c r="D152" s="3" t="s">
        <v>128</v>
      </c>
      <c r="E152" s="3" t="s">
        <v>15</v>
      </c>
      <c r="G152" s="4"/>
      <c r="H152" s="3">
        <v>2022.0</v>
      </c>
      <c r="J152" s="3" t="s">
        <v>146</v>
      </c>
      <c r="K152" s="3">
        <v>18.5</v>
      </c>
      <c r="L152" s="3">
        <v>1.0</v>
      </c>
    </row>
    <row r="153">
      <c r="A153" s="4" t="str">
        <f t="shared" si="1"/>
        <v>RV 20</v>
      </c>
      <c r="B153" s="3" t="str">
        <f t="shared" si="4"/>
        <v>RV</v>
      </c>
      <c r="C153" s="3">
        <v>20.0</v>
      </c>
      <c r="D153" s="3" t="s">
        <v>157</v>
      </c>
      <c r="E153" s="3" t="s">
        <v>79</v>
      </c>
      <c r="G153" s="4"/>
      <c r="J153" s="3" t="s">
        <v>146</v>
      </c>
      <c r="K153" s="3">
        <v>18.4</v>
      </c>
      <c r="L153" s="3">
        <v>1.0</v>
      </c>
    </row>
    <row r="154">
      <c r="A154" s="4" t="str">
        <f t="shared" si="1"/>
        <v>RV 21</v>
      </c>
      <c r="B154" s="3" t="str">
        <f t="shared" si="4"/>
        <v>RV</v>
      </c>
      <c r="C154" s="3">
        <v>21.0</v>
      </c>
      <c r="D154" s="3" t="s">
        <v>80</v>
      </c>
      <c r="E154" s="3" t="s">
        <v>79</v>
      </c>
      <c r="G154" s="3" t="s">
        <v>74</v>
      </c>
      <c r="J154" s="3" t="s">
        <v>146</v>
      </c>
      <c r="K154" s="3">
        <v>18.1</v>
      </c>
      <c r="L154" s="3">
        <v>1.0</v>
      </c>
    </row>
    <row r="155">
      <c r="A155" s="4" t="str">
        <f t="shared" si="1"/>
        <v>RV 22</v>
      </c>
      <c r="B155" s="3" t="str">
        <f t="shared" si="4"/>
        <v>RV</v>
      </c>
      <c r="C155" s="3">
        <v>22.0</v>
      </c>
      <c r="D155" s="3" t="s">
        <v>109</v>
      </c>
      <c r="E155" s="3" t="s">
        <v>27</v>
      </c>
      <c r="G155" s="4"/>
      <c r="J155" s="3" t="s">
        <v>146</v>
      </c>
      <c r="K155" s="3">
        <v>18.7</v>
      </c>
      <c r="L155" s="3">
        <v>1.0</v>
      </c>
    </row>
    <row r="156">
      <c r="A156" s="4" t="str">
        <f t="shared" si="1"/>
        <v>RV 23</v>
      </c>
      <c r="B156" s="3" t="str">
        <f t="shared" si="4"/>
        <v>RV</v>
      </c>
      <c r="C156" s="3">
        <v>23.0</v>
      </c>
      <c r="D156" s="3" t="s">
        <v>83</v>
      </c>
      <c r="E156" s="3" t="s">
        <v>84</v>
      </c>
      <c r="G156" s="3" t="s">
        <v>23</v>
      </c>
      <c r="J156" s="3" t="s">
        <v>146</v>
      </c>
      <c r="K156" s="3">
        <v>18.0</v>
      </c>
      <c r="L156" s="3">
        <v>1.0</v>
      </c>
    </row>
    <row r="157">
      <c r="A157" s="4" t="str">
        <f t="shared" si="1"/>
        <v>RV 24</v>
      </c>
      <c r="B157" s="3" t="str">
        <f t="shared" si="4"/>
        <v>RV</v>
      </c>
      <c r="C157" s="3">
        <v>24.0</v>
      </c>
      <c r="D157" s="3" t="s">
        <v>158</v>
      </c>
      <c r="E157" s="3" t="s">
        <v>86</v>
      </c>
      <c r="G157" s="3" t="s">
        <v>23</v>
      </c>
      <c r="H157" s="3">
        <v>2021.0</v>
      </c>
      <c r="J157" s="3" t="s">
        <v>146</v>
      </c>
      <c r="K157" s="3">
        <v>18.9</v>
      </c>
      <c r="L157" s="3">
        <v>1.0</v>
      </c>
    </row>
    <row r="158">
      <c r="A158" s="4" t="str">
        <f t="shared" si="1"/>
        <v>RV 25</v>
      </c>
      <c r="B158" s="3" t="str">
        <f t="shared" si="4"/>
        <v>RV</v>
      </c>
      <c r="C158" s="3">
        <v>25.0</v>
      </c>
      <c r="D158" s="3" t="s">
        <v>159</v>
      </c>
      <c r="E158" s="3" t="s">
        <v>15</v>
      </c>
      <c r="G158" s="3" t="s">
        <v>23</v>
      </c>
      <c r="H158" s="3">
        <v>2022.0</v>
      </c>
      <c r="J158" s="3" t="s">
        <v>146</v>
      </c>
      <c r="K158" s="3">
        <v>18.6</v>
      </c>
      <c r="L158" s="3">
        <v>1.0</v>
      </c>
    </row>
    <row r="159">
      <c r="A159" s="4" t="str">
        <f t="shared" si="1"/>
        <v>RR 1</v>
      </c>
      <c r="B159" s="3" t="str">
        <f t="shared" si="4"/>
        <v>RR</v>
      </c>
      <c r="C159" s="3">
        <v>1.0</v>
      </c>
      <c r="D159" s="3" t="s">
        <v>63</v>
      </c>
      <c r="E159" s="3" t="s">
        <v>15</v>
      </c>
      <c r="G159" s="4"/>
      <c r="J159" s="3" t="s">
        <v>160</v>
      </c>
      <c r="K159" s="3">
        <v>18.6</v>
      </c>
      <c r="L159" s="3">
        <v>3.0</v>
      </c>
    </row>
    <row r="160">
      <c r="A160" s="4" t="str">
        <f t="shared" si="1"/>
        <v>RR 2</v>
      </c>
      <c r="B160" s="3" t="str">
        <f t="shared" si="4"/>
        <v>RR</v>
      </c>
      <c r="C160" s="3">
        <v>2.0</v>
      </c>
      <c r="D160" s="3" t="s">
        <v>161</v>
      </c>
      <c r="E160" s="3" t="s">
        <v>13</v>
      </c>
      <c r="G160" s="4"/>
      <c r="J160" s="3" t="s">
        <v>160</v>
      </c>
      <c r="K160" s="3">
        <v>18.4</v>
      </c>
      <c r="L160" s="3">
        <v>3.0</v>
      </c>
    </row>
    <row r="161">
      <c r="A161" s="4" t="str">
        <f t="shared" si="1"/>
        <v>RR 3</v>
      </c>
      <c r="B161" s="3" t="str">
        <f t="shared" si="4"/>
        <v>RR</v>
      </c>
      <c r="C161" s="3">
        <v>3.0</v>
      </c>
      <c r="D161" s="3" t="s">
        <v>67</v>
      </c>
      <c r="E161" s="3" t="s">
        <v>13</v>
      </c>
      <c r="G161" s="4"/>
      <c r="J161" s="3" t="s">
        <v>160</v>
      </c>
      <c r="K161" s="3">
        <v>18.0</v>
      </c>
      <c r="L161" s="3">
        <v>3.0</v>
      </c>
    </row>
    <row r="162">
      <c r="A162" s="4" t="str">
        <f t="shared" si="1"/>
        <v>RR 4</v>
      </c>
      <c r="B162" s="3" t="str">
        <f t="shared" si="4"/>
        <v>RR</v>
      </c>
      <c r="C162" s="3">
        <v>4.0</v>
      </c>
      <c r="D162" s="3" t="s">
        <v>132</v>
      </c>
      <c r="E162" s="3" t="s">
        <v>15</v>
      </c>
      <c r="G162" s="4"/>
      <c r="H162" s="3">
        <v>2021.0</v>
      </c>
      <c r="J162" s="3" t="s">
        <v>160</v>
      </c>
      <c r="K162" s="3">
        <v>19.1</v>
      </c>
      <c r="L162" s="3">
        <v>3.0</v>
      </c>
    </row>
    <row r="163">
      <c r="A163" s="4" t="str">
        <f t="shared" si="1"/>
        <v>RR 5</v>
      </c>
      <c r="B163" s="3" t="str">
        <f t="shared" si="4"/>
        <v>RR</v>
      </c>
      <c r="C163" s="3">
        <v>5.0</v>
      </c>
      <c r="D163" s="3" t="s">
        <v>162</v>
      </c>
      <c r="E163" s="3" t="s">
        <v>51</v>
      </c>
      <c r="G163" s="4"/>
      <c r="H163" s="3">
        <v>2020.0</v>
      </c>
      <c r="J163" s="3" t="s">
        <v>160</v>
      </c>
      <c r="K163" s="3">
        <v>18.5</v>
      </c>
      <c r="L163" s="3">
        <v>3.0</v>
      </c>
    </row>
    <row r="164">
      <c r="A164" s="4" t="str">
        <f t="shared" si="1"/>
        <v>RR 6</v>
      </c>
      <c r="B164" s="3" t="str">
        <f t="shared" si="4"/>
        <v>RR</v>
      </c>
      <c r="C164" s="3">
        <v>6.0</v>
      </c>
      <c r="D164" s="3" t="s">
        <v>18</v>
      </c>
      <c r="E164" s="3" t="s">
        <v>17</v>
      </c>
      <c r="G164" s="4"/>
      <c r="H164" s="3">
        <v>2021.0</v>
      </c>
      <c r="J164" s="3" t="s">
        <v>160</v>
      </c>
      <c r="K164" s="3">
        <v>17.6</v>
      </c>
      <c r="L164" s="3">
        <v>3.0</v>
      </c>
    </row>
    <row r="165">
      <c r="A165" s="4" t="str">
        <f t="shared" si="1"/>
        <v>RR 7</v>
      </c>
      <c r="B165" s="3" t="str">
        <f t="shared" si="4"/>
        <v>RR</v>
      </c>
      <c r="C165" s="3">
        <v>7.0</v>
      </c>
      <c r="D165" s="3" t="s">
        <v>18</v>
      </c>
      <c r="E165" s="3" t="s">
        <v>17</v>
      </c>
      <c r="G165" s="4"/>
      <c r="H165" s="3">
        <v>2020.0</v>
      </c>
      <c r="J165" s="3" t="s">
        <v>160</v>
      </c>
      <c r="K165" s="3">
        <v>18.3</v>
      </c>
      <c r="L165" s="3">
        <v>3.0</v>
      </c>
    </row>
    <row r="166">
      <c r="A166" s="4" t="str">
        <f t="shared" si="1"/>
        <v>RR 8</v>
      </c>
      <c r="B166" s="3" t="str">
        <f t="shared" si="4"/>
        <v>RR</v>
      </c>
      <c r="C166" s="3">
        <v>8.0</v>
      </c>
      <c r="D166" s="3" t="s">
        <v>18</v>
      </c>
      <c r="E166" s="3" t="s">
        <v>17</v>
      </c>
      <c r="G166" s="4"/>
      <c r="H166" s="3">
        <v>2019.0</v>
      </c>
      <c r="J166" s="3" t="s">
        <v>160</v>
      </c>
      <c r="K166" s="3">
        <v>18.2</v>
      </c>
      <c r="L166" s="3">
        <v>3.0</v>
      </c>
    </row>
    <row r="167">
      <c r="A167" s="4" t="str">
        <f t="shared" si="1"/>
        <v>RR 9</v>
      </c>
      <c r="B167" s="3" t="str">
        <f t="shared" si="4"/>
        <v>RR</v>
      </c>
      <c r="C167" s="3">
        <v>9.0</v>
      </c>
      <c r="D167" s="3" t="s">
        <v>134</v>
      </c>
      <c r="E167" s="3" t="s">
        <v>135</v>
      </c>
      <c r="G167" s="3" t="s">
        <v>94</v>
      </c>
      <c r="J167" s="3" t="s">
        <v>160</v>
      </c>
      <c r="K167" s="3">
        <v>19.1</v>
      </c>
      <c r="L167" s="3">
        <v>3.0</v>
      </c>
    </row>
    <row r="168">
      <c r="A168" s="4" t="str">
        <f t="shared" si="1"/>
        <v>RR 10</v>
      </c>
      <c r="B168" s="3" t="str">
        <f t="shared" si="4"/>
        <v>RR</v>
      </c>
      <c r="C168" s="3">
        <v>10.0</v>
      </c>
      <c r="D168" s="3" t="s">
        <v>152</v>
      </c>
      <c r="E168" s="3" t="s">
        <v>135</v>
      </c>
      <c r="G168" s="3" t="s">
        <v>94</v>
      </c>
      <c r="H168" s="3">
        <v>2022.0</v>
      </c>
      <c r="J168" s="3" t="s">
        <v>160</v>
      </c>
      <c r="K168" s="3">
        <v>18.6</v>
      </c>
      <c r="L168" s="3">
        <v>3.0</v>
      </c>
    </row>
    <row r="169">
      <c r="A169" s="4" t="str">
        <f t="shared" si="1"/>
        <v>RR 11</v>
      </c>
      <c r="B169" s="3" t="str">
        <f t="shared" si="4"/>
        <v>RR</v>
      </c>
      <c r="C169" s="3">
        <v>11.0</v>
      </c>
      <c r="D169" s="3" t="s">
        <v>16</v>
      </c>
      <c r="E169" s="3" t="s">
        <v>17</v>
      </c>
      <c r="G169" s="4"/>
      <c r="J169" s="3" t="s">
        <v>160</v>
      </c>
      <c r="K169" s="3">
        <v>16.5</v>
      </c>
      <c r="L169" s="3">
        <v>3.0</v>
      </c>
    </row>
    <row r="170">
      <c r="A170" s="4" t="str">
        <f t="shared" si="1"/>
        <v>RR 12</v>
      </c>
      <c r="B170" s="3" t="str">
        <f t="shared" si="4"/>
        <v>RR</v>
      </c>
      <c r="C170" s="3">
        <v>12.0</v>
      </c>
      <c r="D170" s="3" t="s">
        <v>163</v>
      </c>
      <c r="E170" s="3" t="s">
        <v>98</v>
      </c>
      <c r="G170" s="4"/>
      <c r="J170" s="3" t="s">
        <v>160</v>
      </c>
      <c r="K170" s="3">
        <v>18.1</v>
      </c>
      <c r="L170" s="3">
        <v>3.0</v>
      </c>
    </row>
    <row r="171">
      <c r="A171" s="4" t="str">
        <f t="shared" si="1"/>
        <v>RR 13</v>
      </c>
      <c r="B171" s="3" t="str">
        <f t="shared" si="4"/>
        <v>RR</v>
      </c>
      <c r="C171" s="3">
        <v>13.0</v>
      </c>
      <c r="D171" s="3" t="s">
        <v>155</v>
      </c>
      <c r="E171" s="3" t="s">
        <v>25</v>
      </c>
      <c r="G171" s="4"/>
      <c r="H171" s="3">
        <v>2021.0</v>
      </c>
      <c r="J171" s="3" t="s">
        <v>160</v>
      </c>
      <c r="K171" s="3">
        <v>18.9</v>
      </c>
      <c r="L171" s="3">
        <v>3.0</v>
      </c>
    </row>
    <row r="172">
      <c r="A172" s="4" t="str">
        <f t="shared" si="1"/>
        <v>RR 14</v>
      </c>
      <c r="B172" s="3" t="str">
        <f t="shared" si="4"/>
        <v>RR</v>
      </c>
      <c r="C172" s="3">
        <v>14.0</v>
      </c>
      <c r="D172" s="3" t="s">
        <v>39</v>
      </c>
      <c r="E172" s="3" t="s">
        <v>15</v>
      </c>
      <c r="G172" s="4"/>
      <c r="H172" s="3">
        <v>2022.0</v>
      </c>
      <c r="J172" s="3" t="s">
        <v>160</v>
      </c>
      <c r="K172" s="3">
        <v>18.6</v>
      </c>
      <c r="L172" s="3">
        <v>3.0</v>
      </c>
    </row>
    <row r="173">
      <c r="A173" s="4" t="str">
        <f t="shared" si="1"/>
        <v>RR 15</v>
      </c>
      <c r="B173" s="3" t="str">
        <f t="shared" si="4"/>
        <v>RR</v>
      </c>
      <c r="C173" s="3">
        <v>15.0</v>
      </c>
      <c r="D173" s="3" t="s">
        <v>164</v>
      </c>
      <c r="E173" s="3" t="s">
        <v>62</v>
      </c>
      <c r="G173" s="4"/>
      <c r="H173" s="3">
        <v>2019.0</v>
      </c>
      <c r="J173" s="3" t="s">
        <v>160</v>
      </c>
      <c r="K173" s="3">
        <v>19.0</v>
      </c>
      <c r="L173" s="3">
        <v>3.0</v>
      </c>
    </row>
    <row r="174">
      <c r="A174" s="4" t="str">
        <f t="shared" si="1"/>
        <v>RR 16</v>
      </c>
      <c r="B174" s="3" t="str">
        <f t="shared" si="4"/>
        <v>RR</v>
      </c>
      <c r="C174" s="3">
        <v>16.0</v>
      </c>
      <c r="D174" s="3" t="s">
        <v>39</v>
      </c>
      <c r="E174" s="3" t="s">
        <v>15</v>
      </c>
      <c r="G174" s="4"/>
      <c r="H174" s="3">
        <v>2021.0</v>
      </c>
      <c r="J174" s="3" t="s">
        <v>160</v>
      </c>
      <c r="K174" s="3">
        <v>18.8</v>
      </c>
      <c r="L174" s="3">
        <v>3.0</v>
      </c>
    </row>
    <row r="175">
      <c r="A175" s="4" t="str">
        <f t="shared" si="1"/>
        <v>RR 17</v>
      </c>
      <c r="B175" s="3" t="str">
        <f t="shared" si="4"/>
        <v>RR</v>
      </c>
      <c r="C175" s="3">
        <v>17.0</v>
      </c>
      <c r="D175" s="3" t="s">
        <v>41</v>
      </c>
      <c r="E175" s="3" t="s">
        <v>27</v>
      </c>
      <c r="G175" s="4"/>
      <c r="H175" s="3">
        <v>2021.0</v>
      </c>
      <c r="J175" s="3" t="s">
        <v>160</v>
      </c>
      <c r="K175" s="3">
        <v>18.8</v>
      </c>
      <c r="L175" s="3">
        <v>3.0</v>
      </c>
    </row>
    <row r="176">
      <c r="A176" s="4" t="str">
        <f t="shared" si="1"/>
        <v>RR 18</v>
      </c>
      <c r="B176" s="3" t="str">
        <f t="shared" si="4"/>
        <v>RR</v>
      </c>
      <c r="C176" s="3">
        <v>18.0</v>
      </c>
      <c r="D176" s="3" t="s">
        <v>165</v>
      </c>
      <c r="E176" s="3" t="s">
        <v>27</v>
      </c>
      <c r="G176" s="3" t="s">
        <v>74</v>
      </c>
      <c r="H176" s="3">
        <v>2022.0</v>
      </c>
      <c r="J176" s="3" t="s">
        <v>160</v>
      </c>
      <c r="K176" s="3">
        <v>18.7</v>
      </c>
      <c r="L176" s="3">
        <v>3.0</v>
      </c>
    </row>
    <row r="177">
      <c r="A177" s="4" t="str">
        <f t="shared" si="1"/>
        <v>RR 19</v>
      </c>
      <c r="B177" s="3" t="str">
        <f t="shared" si="4"/>
        <v>RR</v>
      </c>
      <c r="C177" s="3">
        <v>19.0</v>
      </c>
      <c r="D177" s="3" t="s">
        <v>109</v>
      </c>
      <c r="E177" s="3" t="s">
        <v>27</v>
      </c>
      <c r="G177" s="3"/>
      <c r="H177" s="3"/>
      <c r="J177" s="3" t="s">
        <v>160</v>
      </c>
      <c r="K177" s="3">
        <v>18.4</v>
      </c>
      <c r="L177" s="3">
        <v>3.0</v>
      </c>
    </row>
    <row r="178">
      <c r="A178" s="4" t="str">
        <f t="shared" si="1"/>
        <v>VZ 1</v>
      </c>
      <c r="B178" s="3" t="str">
        <f t="shared" si="4"/>
        <v>VZ</v>
      </c>
      <c r="C178" s="3">
        <v>1.0</v>
      </c>
      <c r="D178" s="3" t="s">
        <v>166</v>
      </c>
      <c r="E178" s="3" t="s">
        <v>15</v>
      </c>
      <c r="G178" s="4"/>
      <c r="H178" s="3">
        <v>2022.0</v>
      </c>
      <c r="J178" s="3" t="s">
        <v>167</v>
      </c>
      <c r="K178" s="3">
        <v>18.6</v>
      </c>
      <c r="L178" s="3">
        <v>4.0</v>
      </c>
    </row>
    <row r="179">
      <c r="A179" s="4" t="str">
        <f t="shared" si="1"/>
        <v>VZ 2</v>
      </c>
      <c r="B179" s="3" t="str">
        <f t="shared" si="4"/>
        <v>VZ</v>
      </c>
      <c r="C179" s="3">
        <v>2.0</v>
      </c>
      <c r="D179" s="3" t="s">
        <v>168</v>
      </c>
      <c r="E179" s="3" t="s">
        <v>8</v>
      </c>
      <c r="G179" s="4"/>
      <c r="H179" s="3">
        <v>2022.0</v>
      </c>
      <c r="J179" s="3" t="s">
        <v>167</v>
      </c>
      <c r="K179" s="3">
        <v>18.5</v>
      </c>
      <c r="L179" s="3">
        <v>4.0</v>
      </c>
    </row>
    <row r="180">
      <c r="A180" s="4" t="str">
        <f t="shared" si="1"/>
        <v>VZ 3</v>
      </c>
      <c r="B180" s="3" t="str">
        <f t="shared" si="4"/>
        <v>VZ</v>
      </c>
      <c r="C180" s="3">
        <v>3.0</v>
      </c>
      <c r="D180" s="3" t="s">
        <v>169</v>
      </c>
      <c r="E180" s="3" t="s">
        <v>8</v>
      </c>
      <c r="G180" s="3" t="s">
        <v>23</v>
      </c>
      <c r="J180" s="3" t="s">
        <v>167</v>
      </c>
      <c r="K180" s="3">
        <v>18.3</v>
      </c>
      <c r="L180" s="3">
        <v>4.0</v>
      </c>
    </row>
    <row r="181">
      <c r="A181" s="4" t="str">
        <f t="shared" si="1"/>
        <v>VZ 4</v>
      </c>
      <c r="B181" s="3" t="str">
        <f t="shared" si="4"/>
        <v>VZ</v>
      </c>
      <c r="C181" s="3">
        <v>4.0</v>
      </c>
      <c r="D181" s="3" t="s">
        <v>170</v>
      </c>
      <c r="E181" s="3" t="s">
        <v>13</v>
      </c>
      <c r="G181" s="3" t="s">
        <v>23</v>
      </c>
      <c r="J181" s="3" t="s">
        <v>167</v>
      </c>
      <c r="K181" s="3">
        <v>18.0</v>
      </c>
      <c r="L181" s="3">
        <v>4.0</v>
      </c>
    </row>
    <row r="182">
      <c r="A182" s="4" t="str">
        <f t="shared" si="1"/>
        <v>VZ 5</v>
      </c>
      <c r="B182" s="3" t="str">
        <f t="shared" si="4"/>
        <v>VZ</v>
      </c>
      <c r="C182" s="3">
        <v>5.0</v>
      </c>
      <c r="D182" s="3" t="s">
        <v>12</v>
      </c>
      <c r="E182" s="3" t="s">
        <v>13</v>
      </c>
      <c r="G182" s="4"/>
      <c r="H182" s="3">
        <v>2022.0</v>
      </c>
      <c r="J182" s="3" t="s">
        <v>167</v>
      </c>
      <c r="K182" s="3">
        <v>18.6</v>
      </c>
      <c r="L182" s="3">
        <v>4.0</v>
      </c>
    </row>
    <row r="183">
      <c r="A183" s="4" t="str">
        <f t="shared" si="1"/>
        <v>VZ 6</v>
      </c>
      <c r="B183" s="3" t="str">
        <f t="shared" si="4"/>
        <v>VZ</v>
      </c>
      <c r="C183" s="3">
        <v>6.0</v>
      </c>
      <c r="D183" s="3" t="s">
        <v>161</v>
      </c>
      <c r="E183" s="3" t="s">
        <v>13</v>
      </c>
      <c r="G183" s="4"/>
      <c r="H183" s="3">
        <v>2023.0</v>
      </c>
      <c r="J183" s="3" t="s">
        <v>167</v>
      </c>
      <c r="K183" s="3">
        <v>18.7</v>
      </c>
      <c r="L183" s="3">
        <v>4.0</v>
      </c>
    </row>
    <row r="184">
      <c r="A184" s="4" t="str">
        <f t="shared" si="1"/>
        <v>VZ 7</v>
      </c>
      <c r="B184" s="3" t="str">
        <f t="shared" si="4"/>
        <v>VZ</v>
      </c>
      <c r="C184" s="3">
        <v>7.0</v>
      </c>
      <c r="D184" s="3" t="s">
        <v>45</v>
      </c>
      <c r="E184" s="3" t="s">
        <v>11</v>
      </c>
      <c r="G184" s="4"/>
      <c r="J184" s="3" t="s">
        <v>167</v>
      </c>
      <c r="K184" s="3">
        <v>18.5</v>
      </c>
      <c r="L184" s="3">
        <v>4.0</v>
      </c>
    </row>
    <row r="185">
      <c r="A185" s="4" t="str">
        <f t="shared" si="1"/>
        <v>VZ 8</v>
      </c>
      <c r="B185" s="3" t="str">
        <f t="shared" si="4"/>
        <v>VZ</v>
      </c>
      <c r="C185" s="3">
        <v>8.0</v>
      </c>
      <c r="D185" s="3" t="s">
        <v>87</v>
      </c>
      <c r="E185" s="3" t="s">
        <v>11</v>
      </c>
      <c r="G185" s="4"/>
      <c r="J185" s="3" t="s">
        <v>167</v>
      </c>
      <c r="K185" s="3">
        <v>18.4</v>
      </c>
      <c r="L185" s="3">
        <v>4.0</v>
      </c>
    </row>
    <row r="186">
      <c r="A186" s="4" t="str">
        <f t="shared" si="1"/>
        <v>VZ 9</v>
      </c>
      <c r="B186" s="3" t="str">
        <f t="shared" si="4"/>
        <v>VZ</v>
      </c>
      <c r="C186" s="3">
        <v>9.0</v>
      </c>
      <c r="D186" s="3" t="s">
        <v>171</v>
      </c>
      <c r="E186" s="3" t="s">
        <v>51</v>
      </c>
      <c r="G186" s="4"/>
      <c r="J186" s="3" t="s">
        <v>167</v>
      </c>
      <c r="K186" s="3">
        <v>18.0</v>
      </c>
      <c r="L186" s="3">
        <v>4.0</v>
      </c>
    </row>
    <row r="187">
      <c r="A187" s="4" t="str">
        <f t="shared" si="1"/>
        <v>VZ 10</v>
      </c>
      <c r="B187" s="3" t="str">
        <f t="shared" si="4"/>
        <v>VZ</v>
      </c>
      <c r="C187" s="3">
        <v>10.0</v>
      </c>
      <c r="D187" s="3" t="s">
        <v>172</v>
      </c>
      <c r="E187" s="3" t="s">
        <v>17</v>
      </c>
      <c r="G187" s="4"/>
      <c r="J187" s="3" t="s">
        <v>167</v>
      </c>
      <c r="K187" s="3">
        <v>18.9</v>
      </c>
      <c r="L187" s="3">
        <v>4.0</v>
      </c>
    </row>
    <row r="188">
      <c r="A188" s="4" t="str">
        <f t="shared" si="1"/>
        <v>VZ 11</v>
      </c>
      <c r="B188" s="3" t="str">
        <f t="shared" si="4"/>
        <v>VZ</v>
      </c>
      <c r="C188" s="3">
        <v>11.0</v>
      </c>
      <c r="D188" s="3" t="s">
        <v>173</v>
      </c>
      <c r="E188" s="3" t="s">
        <v>17</v>
      </c>
      <c r="G188" s="4"/>
      <c r="J188" s="3" t="s">
        <v>167</v>
      </c>
      <c r="K188" s="3">
        <v>18.3</v>
      </c>
      <c r="L188" s="3">
        <v>4.0</v>
      </c>
    </row>
    <row r="189">
      <c r="A189" s="4" t="str">
        <f t="shared" si="1"/>
        <v>VZ 12</v>
      </c>
      <c r="B189" s="3" t="str">
        <f t="shared" si="4"/>
        <v>VZ</v>
      </c>
      <c r="C189" s="3">
        <v>12.0</v>
      </c>
      <c r="D189" s="3" t="s">
        <v>174</v>
      </c>
      <c r="E189" s="3" t="s">
        <v>17</v>
      </c>
      <c r="G189" s="4"/>
      <c r="H189" s="3">
        <v>2021.0</v>
      </c>
      <c r="J189" s="3" t="s">
        <v>167</v>
      </c>
      <c r="K189" s="3">
        <v>18.8</v>
      </c>
      <c r="L189" s="3">
        <v>4.0</v>
      </c>
    </row>
    <row r="190">
      <c r="A190" s="4" t="str">
        <f t="shared" si="1"/>
        <v>VZ 13</v>
      </c>
      <c r="B190" s="3" t="str">
        <f t="shared" si="4"/>
        <v>VZ</v>
      </c>
      <c r="C190" s="3">
        <v>13.0</v>
      </c>
      <c r="D190" s="3" t="s">
        <v>134</v>
      </c>
      <c r="E190" s="3" t="s">
        <v>135</v>
      </c>
      <c r="G190" s="3" t="s">
        <v>74</v>
      </c>
      <c r="J190" s="3" t="s">
        <v>167</v>
      </c>
      <c r="K190" s="3">
        <v>18.4</v>
      </c>
      <c r="L190" s="3">
        <v>4.0</v>
      </c>
    </row>
    <row r="191">
      <c r="A191" s="4" t="str">
        <f t="shared" si="1"/>
        <v>VZ 14</v>
      </c>
      <c r="B191" s="3" t="str">
        <f t="shared" si="4"/>
        <v>VZ</v>
      </c>
      <c r="C191" s="3">
        <v>14.0</v>
      </c>
      <c r="D191" s="3" t="s">
        <v>175</v>
      </c>
      <c r="E191" s="3" t="s">
        <v>38</v>
      </c>
      <c r="G191" s="4"/>
      <c r="J191" s="3" t="s">
        <v>167</v>
      </c>
      <c r="K191" s="3">
        <v>18.5</v>
      </c>
      <c r="L191" s="3">
        <v>4.0</v>
      </c>
    </row>
    <row r="192">
      <c r="A192" s="4" t="str">
        <f t="shared" si="1"/>
        <v>VZ 15</v>
      </c>
      <c r="B192" s="3" t="str">
        <f t="shared" si="4"/>
        <v>VZ</v>
      </c>
      <c r="C192" s="3">
        <v>15.0</v>
      </c>
      <c r="D192" s="3" t="s">
        <v>176</v>
      </c>
      <c r="E192" s="3" t="s">
        <v>17</v>
      </c>
      <c r="G192" s="4"/>
      <c r="J192" s="3" t="s">
        <v>167</v>
      </c>
      <c r="K192" s="3">
        <v>17.8</v>
      </c>
      <c r="L192" s="3">
        <v>4.0</v>
      </c>
    </row>
    <row r="193">
      <c r="A193" s="4" t="str">
        <f t="shared" si="1"/>
        <v>VZ 16</v>
      </c>
      <c r="B193" s="3" t="str">
        <f t="shared" si="4"/>
        <v>VZ</v>
      </c>
      <c r="C193" s="3">
        <v>16.0</v>
      </c>
      <c r="D193" s="3" t="s">
        <v>154</v>
      </c>
      <c r="E193" s="3" t="s">
        <v>25</v>
      </c>
      <c r="G193" s="3" t="s">
        <v>23</v>
      </c>
      <c r="J193" s="3" t="s">
        <v>167</v>
      </c>
      <c r="K193" s="3">
        <v>18.6</v>
      </c>
      <c r="L193" s="3">
        <v>4.0</v>
      </c>
    </row>
    <row r="194">
      <c r="A194" s="4" t="str">
        <f t="shared" si="1"/>
        <v>VZ 17</v>
      </c>
      <c r="B194" s="3" t="str">
        <f t="shared" si="4"/>
        <v>VZ</v>
      </c>
      <c r="C194" s="3">
        <v>17.0</v>
      </c>
      <c r="D194" s="3" t="s">
        <v>177</v>
      </c>
      <c r="E194" s="3" t="s">
        <v>69</v>
      </c>
      <c r="G194" s="4"/>
      <c r="J194" s="3" t="s">
        <v>167</v>
      </c>
      <c r="K194" s="3">
        <v>19.2</v>
      </c>
      <c r="L194" s="3">
        <v>5.0</v>
      </c>
    </row>
    <row r="195">
      <c r="A195" s="4" t="str">
        <f t="shared" si="1"/>
        <v>VZ 18</v>
      </c>
      <c r="B195" s="3" t="str">
        <f t="shared" si="4"/>
        <v>VZ</v>
      </c>
      <c r="C195" s="3">
        <v>18.0</v>
      </c>
      <c r="D195" s="3" t="s">
        <v>139</v>
      </c>
      <c r="E195" s="3" t="s">
        <v>140</v>
      </c>
      <c r="G195" s="4"/>
      <c r="H195" s="3">
        <v>2022.0</v>
      </c>
      <c r="J195" s="3" t="s">
        <v>167</v>
      </c>
      <c r="K195" s="3">
        <v>18.1</v>
      </c>
      <c r="L195" s="3">
        <v>5.0</v>
      </c>
    </row>
    <row r="196">
      <c r="A196" s="4" t="str">
        <f t="shared" si="1"/>
        <v>VZ 19</v>
      </c>
      <c r="B196" s="3" t="str">
        <f t="shared" si="4"/>
        <v>VZ</v>
      </c>
      <c r="C196" s="3">
        <v>19.0</v>
      </c>
      <c r="D196" s="3" t="s">
        <v>178</v>
      </c>
      <c r="E196" s="3" t="s">
        <v>56</v>
      </c>
      <c r="G196" s="4"/>
      <c r="J196" s="3" t="s">
        <v>167</v>
      </c>
      <c r="K196" s="3">
        <v>18.3</v>
      </c>
      <c r="L196" s="3">
        <v>5.0</v>
      </c>
    </row>
    <row r="197">
      <c r="A197" s="4" t="str">
        <f t="shared" si="1"/>
        <v>VZ 20</v>
      </c>
      <c r="B197" s="3" t="str">
        <f t="shared" si="4"/>
        <v>VZ</v>
      </c>
      <c r="C197" s="3">
        <v>20.0</v>
      </c>
      <c r="D197" s="3" t="s">
        <v>57</v>
      </c>
      <c r="E197" s="3" t="s">
        <v>58</v>
      </c>
      <c r="G197" s="4"/>
      <c r="J197" s="3" t="s">
        <v>167</v>
      </c>
      <c r="K197" s="3">
        <v>18.0</v>
      </c>
      <c r="L197" s="3">
        <v>5.0</v>
      </c>
    </row>
    <row r="198">
      <c r="A198" s="4" t="str">
        <f t="shared" si="1"/>
        <v>VZ 21</v>
      </c>
      <c r="B198" s="3" t="str">
        <f t="shared" si="4"/>
        <v>VZ</v>
      </c>
      <c r="C198" s="3">
        <v>21.0</v>
      </c>
      <c r="D198" s="3" t="s">
        <v>179</v>
      </c>
      <c r="E198" s="3" t="s">
        <v>58</v>
      </c>
      <c r="G198" s="4"/>
      <c r="J198" s="3" t="s">
        <v>167</v>
      </c>
      <c r="K198" s="3">
        <v>18.4</v>
      </c>
      <c r="L198" s="3">
        <v>5.0</v>
      </c>
    </row>
    <row r="199">
      <c r="A199" s="4" t="str">
        <f t="shared" si="1"/>
        <v>VZ 22</v>
      </c>
      <c r="B199" s="3" t="str">
        <f t="shared" si="4"/>
        <v>VZ</v>
      </c>
      <c r="C199" s="3">
        <v>22.0</v>
      </c>
      <c r="D199" s="3" t="s">
        <v>180</v>
      </c>
      <c r="E199" s="3" t="s">
        <v>56</v>
      </c>
      <c r="G199" s="4"/>
      <c r="J199" s="3" t="s">
        <v>167</v>
      </c>
      <c r="K199" s="3">
        <v>17.9</v>
      </c>
      <c r="L199" s="3">
        <v>5.0</v>
      </c>
    </row>
    <row r="200">
      <c r="A200" s="4" t="str">
        <f t="shared" si="1"/>
        <v>VZ 23</v>
      </c>
      <c r="B200" s="3" t="str">
        <f t="shared" si="4"/>
        <v>VZ</v>
      </c>
      <c r="C200" s="3">
        <v>23.0</v>
      </c>
      <c r="D200" s="3" t="s">
        <v>39</v>
      </c>
      <c r="E200" s="3" t="s">
        <v>15</v>
      </c>
      <c r="G200" s="4"/>
      <c r="J200" s="3" t="s">
        <v>167</v>
      </c>
      <c r="K200" s="3">
        <v>18.7</v>
      </c>
      <c r="L200" s="3">
        <v>5.0</v>
      </c>
    </row>
    <row r="201">
      <c r="A201" s="4" t="str">
        <f t="shared" si="1"/>
        <v>VZ 24</v>
      </c>
      <c r="B201" s="3" t="str">
        <f t="shared" si="4"/>
        <v>VZ</v>
      </c>
      <c r="C201" s="3">
        <v>24.0</v>
      </c>
      <c r="D201" s="3" t="s">
        <v>181</v>
      </c>
      <c r="E201" s="3" t="s">
        <v>13</v>
      </c>
      <c r="G201" s="4"/>
      <c r="J201" s="3" t="s">
        <v>167</v>
      </c>
      <c r="K201" s="3">
        <v>18.6</v>
      </c>
      <c r="L201" s="3">
        <v>5.0</v>
      </c>
    </row>
    <row r="202">
      <c r="A202" s="4" t="str">
        <f t="shared" si="1"/>
        <v>VZ 25</v>
      </c>
      <c r="B202" s="3" t="str">
        <f t="shared" si="4"/>
        <v>VZ</v>
      </c>
      <c r="C202" s="3">
        <v>25.0</v>
      </c>
      <c r="D202" s="3" t="s">
        <v>75</v>
      </c>
      <c r="E202" s="3" t="s">
        <v>76</v>
      </c>
      <c r="G202" s="4"/>
      <c r="J202" s="3" t="s">
        <v>167</v>
      </c>
      <c r="K202" s="3">
        <v>17.9</v>
      </c>
      <c r="L202" s="3">
        <v>5.0</v>
      </c>
    </row>
    <row r="203">
      <c r="A203" s="4" t="str">
        <f t="shared" si="1"/>
        <v>VZ 26</v>
      </c>
      <c r="B203" s="3" t="str">
        <f t="shared" si="4"/>
        <v>VZ</v>
      </c>
      <c r="C203" s="3">
        <v>26.0</v>
      </c>
      <c r="D203" s="3" t="s">
        <v>182</v>
      </c>
      <c r="E203" s="3" t="s">
        <v>183</v>
      </c>
      <c r="G203" s="3" t="s">
        <v>74</v>
      </c>
      <c r="J203" s="3" t="s">
        <v>167</v>
      </c>
      <c r="K203" s="3">
        <v>18.6</v>
      </c>
      <c r="L203" s="3">
        <v>5.0</v>
      </c>
    </row>
    <row r="204">
      <c r="A204" s="4" t="str">
        <f t="shared" si="1"/>
        <v>VZ 27</v>
      </c>
      <c r="B204" s="3" t="str">
        <f t="shared" si="4"/>
        <v>VZ</v>
      </c>
      <c r="C204" s="3">
        <v>27.0</v>
      </c>
      <c r="D204" s="3" t="s">
        <v>144</v>
      </c>
      <c r="E204" s="3" t="s">
        <v>27</v>
      </c>
      <c r="G204" s="4"/>
      <c r="H204" s="3">
        <v>2022.0</v>
      </c>
      <c r="J204" s="3" t="s">
        <v>167</v>
      </c>
      <c r="K204" s="3">
        <v>18.3</v>
      </c>
      <c r="L204" s="3">
        <v>5.0</v>
      </c>
    </row>
    <row r="205">
      <c r="A205" s="4" t="str">
        <f t="shared" si="1"/>
        <v>VZ 28</v>
      </c>
      <c r="B205" s="3" t="str">
        <f t="shared" si="4"/>
        <v>VZ</v>
      </c>
      <c r="C205" s="3">
        <v>28.0</v>
      </c>
      <c r="D205" s="3" t="s">
        <v>184</v>
      </c>
      <c r="E205" s="3" t="s">
        <v>27</v>
      </c>
      <c r="G205" s="3" t="s">
        <v>23</v>
      </c>
      <c r="H205" s="3">
        <v>2022.0</v>
      </c>
      <c r="J205" s="3" t="s">
        <v>167</v>
      </c>
      <c r="K205" s="3">
        <v>18.8</v>
      </c>
      <c r="L205" s="3">
        <v>5.0</v>
      </c>
    </row>
    <row r="206">
      <c r="A206" s="4" t="str">
        <f t="shared" si="1"/>
        <v>VZ 29</v>
      </c>
      <c r="B206" s="3" t="str">
        <f t="shared" si="4"/>
        <v>VZ</v>
      </c>
      <c r="C206" s="3">
        <v>29.0</v>
      </c>
      <c r="D206" s="3" t="s">
        <v>77</v>
      </c>
      <c r="E206" s="3" t="s">
        <v>27</v>
      </c>
      <c r="G206" s="4"/>
      <c r="J206" s="3" t="s">
        <v>167</v>
      </c>
      <c r="K206" s="3">
        <v>18.2</v>
      </c>
      <c r="L206" s="3">
        <v>5.0</v>
      </c>
    </row>
    <row r="207">
      <c r="A207" s="4" t="str">
        <f t="shared" si="1"/>
        <v>VZ 30</v>
      </c>
      <c r="B207" s="3" t="str">
        <f t="shared" si="4"/>
        <v>VZ</v>
      </c>
      <c r="C207" s="3">
        <v>30.0</v>
      </c>
      <c r="D207" s="3" t="s">
        <v>28</v>
      </c>
      <c r="E207" s="3" t="s">
        <v>15</v>
      </c>
      <c r="G207" s="4"/>
      <c r="H207" s="3">
        <v>2022.0</v>
      </c>
      <c r="J207" s="3" t="s">
        <v>167</v>
      </c>
      <c r="K207" s="3">
        <v>18.2</v>
      </c>
      <c r="L207" s="3">
        <v>5.0</v>
      </c>
    </row>
    <row r="208">
      <c r="A208" s="4" t="str">
        <f t="shared" si="1"/>
        <v>VZ 31</v>
      </c>
      <c r="B208" s="3" t="str">
        <f t="shared" si="4"/>
        <v>VZ</v>
      </c>
      <c r="C208" s="3">
        <v>31.0</v>
      </c>
      <c r="D208" s="3" t="s">
        <v>109</v>
      </c>
      <c r="E208" s="3" t="s">
        <v>27</v>
      </c>
      <c r="G208" s="4"/>
      <c r="J208" s="3" t="s">
        <v>167</v>
      </c>
      <c r="K208" s="3">
        <v>18.8</v>
      </c>
      <c r="L208" s="3">
        <v>5.0</v>
      </c>
    </row>
    <row r="209">
      <c r="A209" s="4" t="str">
        <f t="shared" si="1"/>
        <v>VZ 32</v>
      </c>
      <c r="B209" s="3" t="str">
        <f t="shared" si="4"/>
        <v>VZ</v>
      </c>
      <c r="C209" s="3">
        <v>32.0</v>
      </c>
      <c r="D209" s="3" t="s">
        <v>185</v>
      </c>
      <c r="E209" s="3" t="s">
        <v>86</v>
      </c>
      <c r="G209" s="4"/>
      <c r="J209" s="3" t="s">
        <v>167</v>
      </c>
      <c r="K209" s="3">
        <v>18.2</v>
      </c>
      <c r="L209" s="3">
        <v>5.0</v>
      </c>
    </row>
    <row r="210">
      <c r="A210" s="4" t="str">
        <f t="shared" si="1"/>
        <v>SG 1</v>
      </c>
      <c r="B210" s="3" t="str">
        <f t="shared" si="4"/>
        <v>SG</v>
      </c>
      <c r="C210" s="3">
        <v>1.0</v>
      </c>
      <c r="D210" s="3" t="s">
        <v>186</v>
      </c>
      <c r="E210" s="3" t="s">
        <v>15</v>
      </c>
      <c r="G210" s="4"/>
      <c r="J210" s="3" t="s">
        <v>187</v>
      </c>
      <c r="K210" s="3">
        <v>18.6</v>
      </c>
      <c r="L210" s="3">
        <v>7.0</v>
      </c>
    </row>
    <row r="211">
      <c r="A211" s="4" t="str">
        <f t="shared" si="1"/>
        <v>SG 2</v>
      </c>
      <c r="B211" s="3" t="str">
        <f t="shared" si="4"/>
        <v>SG</v>
      </c>
      <c r="C211" s="3">
        <v>2.0</v>
      </c>
      <c r="D211" s="3" t="s">
        <v>46</v>
      </c>
      <c r="E211" s="3" t="s">
        <v>47</v>
      </c>
      <c r="G211" s="4"/>
      <c r="J211" s="3" t="s">
        <v>187</v>
      </c>
      <c r="K211" s="3">
        <v>18.4</v>
      </c>
      <c r="L211" s="3">
        <v>7.0</v>
      </c>
    </row>
    <row r="212">
      <c r="A212" s="4" t="str">
        <f t="shared" si="1"/>
        <v>SG 3</v>
      </c>
      <c r="B212" s="3" t="str">
        <f t="shared" si="4"/>
        <v>SG</v>
      </c>
      <c r="C212" s="3">
        <v>3.0</v>
      </c>
      <c r="D212" s="3" t="s">
        <v>10</v>
      </c>
      <c r="E212" s="3" t="s">
        <v>11</v>
      </c>
      <c r="G212" s="3" t="s">
        <v>23</v>
      </c>
      <c r="J212" s="3" t="s">
        <v>187</v>
      </c>
      <c r="K212" s="3">
        <v>17.8</v>
      </c>
      <c r="L212" s="3">
        <v>7.0</v>
      </c>
    </row>
    <row r="213">
      <c r="A213" s="4" t="str">
        <f t="shared" si="1"/>
        <v>SG 4</v>
      </c>
      <c r="B213" s="3" t="str">
        <f t="shared" si="4"/>
        <v>SG</v>
      </c>
      <c r="C213" s="3">
        <v>4.0</v>
      </c>
      <c r="D213" s="3" t="s">
        <v>171</v>
      </c>
      <c r="E213" s="3" t="s">
        <v>51</v>
      </c>
      <c r="G213" s="3" t="s">
        <v>23</v>
      </c>
      <c r="J213" s="3" t="s">
        <v>187</v>
      </c>
      <c r="K213" s="3">
        <v>18.3</v>
      </c>
      <c r="L213" s="3">
        <v>7.0</v>
      </c>
    </row>
    <row r="214">
      <c r="A214" s="4" t="str">
        <f t="shared" si="1"/>
        <v>SG 5</v>
      </c>
      <c r="B214" s="3" t="str">
        <f t="shared" si="4"/>
        <v>SG</v>
      </c>
      <c r="C214" s="3">
        <v>5.0</v>
      </c>
      <c r="D214" s="3" t="s">
        <v>134</v>
      </c>
      <c r="E214" s="3" t="s">
        <v>135</v>
      </c>
      <c r="G214" s="3" t="s">
        <v>23</v>
      </c>
      <c r="J214" s="3" t="s">
        <v>187</v>
      </c>
      <c r="K214" s="3">
        <v>18.6</v>
      </c>
      <c r="L214" s="3">
        <v>7.0</v>
      </c>
    </row>
    <row r="215">
      <c r="A215" s="4" t="str">
        <f t="shared" si="1"/>
        <v>SG 6</v>
      </c>
      <c r="B215" s="3" t="str">
        <f t="shared" si="4"/>
        <v>SG</v>
      </c>
      <c r="C215" s="3">
        <v>6.0</v>
      </c>
      <c r="D215" s="3" t="s">
        <v>152</v>
      </c>
      <c r="E215" s="3" t="s">
        <v>135</v>
      </c>
      <c r="G215" s="3" t="s">
        <v>23</v>
      </c>
      <c r="H215" s="3">
        <v>2022.0</v>
      </c>
      <c r="J215" s="3" t="s">
        <v>187</v>
      </c>
      <c r="K215" s="3">
        <v>18.8</v>
      </c>
      <c r="L215" s="3">
        <v>7.0</v>
      </c>
    </row>
    <row r="216">
      <c r="A216" s="4" t="str">
        <f t="shared" si="1"/>
        <v>SG 7</v>
      </c>
      <c r="B216" s="3" t="str">
        <f t="shared" si="4"/>
        <v>SG</v>
      </c>
      <c r="C216" s="3">
        <v>7.0</v>
      </c>
      <c r="D216" s="3" t="s">
        <v>125</v>
      </c>
      <c r="E216" s="3" t="s">
        <v>25</v>
      </c>
      <c r="G216" s="3" t="s">
        <v>23</v>
      </c>
      <c r="J216" s="3" t="s">
        <v>187</v>
      </c>
      <c r="K216" s="3">
        <v>18.0</v>
      </c>
      <c r="L216" s="3">
        <v>7.0</v>
      </c>
    </row>
    <row r="217">
      <c r="A217" s="4" t="str">
        <f t="shared" si="1"/>
        <v>SG 8</v>
      </c>
      <c r="B217" s="3" t="str">
        <f t="shared" si="4"/>
        <v>SG</v>
      </c>
      <c r="C217" s="3">
        <v>8.0</v>
      </c>
      <c r="D217" s="3" t="s">
        <v>126</v>
      </c>
      <c r="E217" s="3" t="s">
        <v>25</v>
      </c>
      <c r="G217" s="3" t="s">
        <v>23</v>
      </c>
      <c r="H217" s="3">
        <v>2022.0</v>
      </c>
      <c r="J217" s="3" t="s">
        <v>187</v>
      </c>
      <c r="K217" s="3">
        <v>18.7</v>
      </c>
      <c r="L217" s="3">
        <v>7.0</v>
      </c>
    </row>
    <row r="218">
      <c r="A218" s="4" t="str">
        <f t="shared" si="1"/>
        <v>SG 9</v>
      </c>
      <c r="B218" s="3" t="str">
        <f t="shared" si="4"/>
        <v>SG</v>
      </c>
      <c r="C218" s="3">
        <v>9.0</v>
      </c>
      <c r="D218" s="3" t="s">
        <v>188</v>
      </c>
      <c r="E218" s="3" t="s">
        <v>56</v>
      </c>
      <c r="G218" s="4"/>
      <c r="H218" s="3">
        <v>2022.0</v>
      </c>
      <c r="J218" s="3" t="s">
        <v>187</v>
      </c>
      <c r="K218" s="3">
        <v>18.7</v>
      </c>
      <c r="L218" s="3">
        <v>7.0</v>
      </c>
    </row>
    <row r="219">
      <c r="A219" s="4" t="str">
        <f t="shared" si="1"/>
        <v>SG 10</v>
      </c>
      <c r="B219" s="3" t="str">
        <f t="shared" si="4"/>
        <v>SG</v>
      </c>
      <c r="C219" s="3">
        <v>10.0</v>
      </c>
      <c r="D219" s="3" t="s">
        <v>39</v>
      </c>
      <c r="E219" s="3" t="s">
        <v>15</v>
      </c>
      <c r="G219" s="4"/>
      <c r="J219" s="3" t="s">
        <v>187</v>
      </c>
      <c r="K219" s="3">
        <v>18.6</v>
      </c>
      <c r="L219" s="3">
        <v>7.0</v>
      </c>
    </row>
    <row r="220">
      <c r="A220" s="4" t="str">
        <f t="shared" si="1"/>
        <v>SG 11</v>
      </c>
      <c r="B220" s="3" t="str">
        <f t="shared" si="4"/>
        <v>SG</v>
      </c>
      <c r="C220" s="3">
        <v>11.0</v>
      </c>
      <c r="D220" s="3" t="s">
        <v>164</v>
      </c>
      <c r="E220" s="3" t="s">
        <v>62</v>
      </c>
      <c r="G220" s="4"/>
      <c r="H220" s="3">
        <v>2021.0</v>
      </c>
      <c r="J220" s="3" t="s">
        <v>187</v>
      </c>
      <c r="K220" s="3">
        <v>18.5</v>
      </c>
      <c r="L220" s="3">
        <v>7.0</v>
      </c>
    </row>
    <row r="221">
      <c r="A221" s="4" t="str">
        <f t="shared" si="1"/>
        <v>SG 12</v>
      </c>
      <c r="B221" s="3" t="str">
        <f t="shared" si="4"/>
        <v>SG</v>
      </c>
      <c r="C221" s="3">
        <v>12.0</v>
      </c>
      <c r="D221" s="3" t="s">
        <v>115</v>
      </c>
      <c r="E221" s="3" t="s">
        <v>27</v>
      </c>
      <c r="G221" s="4"/>
      <c r="J221" s="3" t="s">
        <v>187</v>
      </c>
      <c r="K221" s="3">
        <v>18.5</v>
      </c>
      <c r="L221" s="3">
        <v>7.0</v>
      </c>
    </row>
    <row r="222">
      <c r="A222" s="4" t="str">
        <f t="shared" si="1"/>
        <v>SG 13</v>
      </c>
      <c r="B222" s="3" t="str">
        <f t="shared" si="4"/>
        <v>SG</v>
      </c>
      <c r="C222" s="3">
        <v>13.0</v>
      </c>
      <c r="D222" s="3" t="s">
        <v>78</v>
      </c>
      <c r="E222" s="3" t="s">
        <v>79</v>
      </c>
      <c r="G222" s="4"/>
      <c r="J222" s="3" t="s">
        <v>187</v>
      </c>
      <c r="K222" s="3">
        <v>18.8</v>
      </c>
      <c r="L222" s="3">
        <v>7.0</v>
      </c>
    </row>
    <row r="223">
      <c r="A223" s="4" t="str">
        <f t="shared" si="1"/>
        <v>SG 14</v>
      </c>
      <c r="B223" s="3" t="str">
        <f t="shared" si="4"/>
        <v>SG</v>
      </c>
      <c r="C223" s="3">
        <v>14.0</v>
      </c>
      <c r="D223" s="3" t="s">
        <v>157</v>
      </c>
      <c r="E223" s="3" t="s">
        <v>79</v>
      </c>
      <c r="G223" s="4"/>
      <c r="J223" s="3" t="s">
        <v>187</v>
      </c>
      <c r="K223" s="3">
        <v>18.5</v>
      </c>
      <c r="L223" s="3">
        <v>7.0</v>
      </c>
    </row>
    <row r="224">
      <c r="A224" s="4" t="str">
        <f t="shared" si="1"/>
        <v>SG 15</v>
      </c>
      <c r="B224" s="3" t="str">
        <f t="shared" si="4"/>
        <v>SG</v>
      </c>
      <c r="C224" s="3">
        <v>15.0</v>
      </c>
      <c r="D224" s="3" t="s">
        <v>83</v>
      </c>
      <c r="E224" s="3" t="s">
        <v>84</v>
      </c>
      <c r="G224" s="3" t="s">
        <v>23</v>
      </c>
      <c r="J224" s="3" t="s">
        <v>187</v>
      </c>
      <c r="K224" s="3">
        <v>18.6</v>
      </c>
      <c r="L224" s="3">
        <v>7.0</v>
      </c>
    </row>
    <row r="225">
      <c r="A225" s="4" t="str">
        <f t="shared" si="1"/>
        <v>SG 16</v>
      </c>
      <c r="B225" s="3" t="str">
        <f t="shared" si="4"/>
        <v>SG</v>
      </c>
      <c r="C225" s="3">
        <v>16.0</v>
      </c>
      <c r="D225" s="3" t="s">
        <v>189</v>
      </c>
      <c r="E225" s="3" t="s">
        <v>86</v>
      </c>
      <c r="G225" s="3" t="s">
        <v>23</v>
      </c>
      <c r="J225" s="3" t="s">
        <v>187</v>
      </c>
      <c r="K225" s="3">
        <v>18.7</v>
      </c>
      <c r="L225" s="3">
        <v>7.0</v>
      </c>
    </row>
    <row r="226">
      <c r="A226" s="4" t="str">
        <f t="shared" si="1"/>
        <v>SG 17</v>
      </c>
      <c r="B226" s="3" t="str">
        <f t="shared" si="4"/>
        <v>SG</v>
      </c>
      <c r="C226" s="3">
        <v>17.0</v>
      </c>
      <c r="D226" s="3" t="s">
        <v>190</v>
      </c>
      <c r="E226" s="3" t="s">
        <v>86</v>
      </c>
      <c r="G226" s="3" t="s">
        <v>23</v>
      </c>
      <c r="H226" s="3">
        <v>2021.0</v>
      </c>
      <c r="J226" s="3" t="s">
        <v>187</v>
      </c>
      <c r="K226" s="3">
        <v>18.7</v>
      </c>
      <c r="L226" s="3">
        <v>7.0</v>
      </c>
    </row>
    <row r="227">
      <c r="A227" s="4" t="str">
        <f t="shared" si="1"/>
        <v>MT 1</v>
      </c>
      <c r="B227" s="3" t="str">
        <f t="shared" si="4"/>
        <v>MT</v>
      </c>
      <c r="C227" s="3">
        <v>1.0</v>
      </c>
      <c r="D227" s="3" t="s">
        <v>46</v>
      </c>
      <c r="E227" s="3" t="s">
        <v>47</v>
      </c>
      <c r="G227" s="4"/>
      <c r="J227" s="3" t="s">
        <v>191</v>
      </c>
      <c r="K227" s="3">
        <v>18.3</v>
      </c>
      <c r="L227" s="3">
        <v>2.0</v>
      </c>
    </row>
    <row r="228">
      <c r="A228" s="4" t="str">
        <f t="shared" si="1"/>
        <v>MT 2</v>
      </c>
      <c r="B228" s="3" t="str">
        <f t="shared" si="4"/>
        <v>MT</v>
      </c>
      <c r="C228" s="3">
        <v>2.0</v>
      </c>
      <c r="D228" s="3" t="s">
        <v>61</v>
      </c>
      <c r="E228" s="3" t="s">
        <v>62</v>
      </c>
      <c r="G228" s="4"/>
      <c r="J228" s="3" t="s">
        <v>191</v>
      </c>
      <c r="K228" s="3">
        <v>18.0</v>
      </c>
      <c r="L228" s="3">
        <v>2.0</v>
      </c>
    </row>
    <row r="229">
      <c r="A229" s="4" t="str">
        <f t="shared" si="1"/>
        <v>MT 3</v>
      </c>
      <c r="B229" s="3" t="str">
        <f t="shared" si="4"/>
        <v>MT</v>
      </c>
      <c r="C229" s="3">
        <v>3.0</v>
      </c>
      <c r="D229" s="3" t="s">
        <v>192</v>
      </c>
      <c r="E229" s="3" t="s">
        <v>8</v>
      </c>
      <c r="G229" s="4"/>
      <c r="J229" s="3" t="s">
        <v>191</v>
      </c>
      <c r="K229" s="3">
        <v>18.3</v>
      </c>
      <c r="L229" s="3">
        <v>2.0</v>
      </c>
    </row>
    <row r="230">
      <c r="A230" s="4" t="str">
        <f t="shared" si="1"/>
        <v>MT 4</v>
      </c>
      <c r="B230" s="3" t="str">
        <f t="shared" si="4"/>
        <v>MT</v>
      </c>
      <c r="C230" s="3">
        <v>4.0</v>
      </c>
      <c r="D230" s="3" t="s">
        <v>50</v>
      </c>
      <c r="E230" s="3" t="s">
        <v>51</v>
      </c>
      <c r="G230" s="4"/>
      <c r="H230" s="3">
        <v>2021.0</v>
      </c>
      <c r="J230" s="3" t="s">
        <v>191</v>
      </c>
      <c r="K230" s="3">
        <v>19.0</v>
      </c>
      <c r="L230" s="3">
        <v>2.0</v>
      </c>
    </row>
    <row r="231">
      <c r="A231" s="4" t="str">
        <f t="shared" si="1"/>
        <v>MT 5</v>
      </c>
      <c r="B231" s="3" t="str">
        <f t="shared" si="4"/>
        <v>MT</v>
      </c>
      <c r="C231" s="3">
        <v>5.0</v>
      </c>
      <c r="D231" s="3" t="s">
        <v>193</v>
      </c>
      <c r="E231" s="3" t="s">
        <v>15</v>
      </c>
      <c r="G231" s="4"/>
      <c r="H231" s="3">
        <v>2022.0</v>
      </c>
      <c r="J231" s="3" t="s">
        <v>191</v>
      </c>
      <c r="K231" s="3">
        <v>17.8</v>
      </c>
      <c r="L231" s="3">
        <v>2.0</v>
      </c>
    </row>
    <row r="232">
      <c r="A232" s="4" t="str">
        <f t="shared" si="1"/>
        <v>MT 6</v>
      </c>
      <c r="B232" s="3" t="str">
        <f t="shared" si="4"/>
        <v>MT</v>
      </c>
      <c r="C232" s="3">
        <v>6.0</v>
      </c>
      <c r="D232" s="3" t="s">
        <v>151</v>
      </c>
      <c r="E232" s="3" t="s">
        <v>38</v>
      </c>
      <c r="G232" s="4"/>
      <c r="J232" s="3" t="s">
        <v>191</v>
      </c>
      <c r="K232" s="3">
        <v>18.6</v>
      </c>
      <c r="L232" s="3">
        <v>2.0</v>
      </c>
    </row>
    <row r="233">
      <c r="A233" s="4" t="str">
        <f t="shared" si="1"/>
        <v>MT 7</v>
      </c>
      <c r="B233" s="3" t="str">
        <f t="shared" si="4"/>
        <v>MT</v>
      </c>
      <c r="C233" s="3">
        <v>7.0</v>
      </c>
      <c r="D233" s="3" t="s">
        <v>194</v>
      </c>
      <c r="E233" s="3" t="s">
        <v>135</v>
      </c>
      <c r="G233" s="4"/>
      <c r="J233" s="3" t="s">
        <v>191</v>
      </c>
      <c r="K233" s="3">
        <v>18.6</v>
      </c>
      <c r="L233" s="3">
        <v>2.0</v>
      </c>
    </row>
    <row r="234">
      <c r="A234" s="4" t="str">
        <f t="shared" si="1"/>
        <v>MT 8</v>
      </c>
      <c r="B234" s="3" t="str">
        <f t="shared" si="4"/>
        <v>MT</v>
      </c>
      <c r="C234" s="3">
        <v>8.0</v>
      </c>
      <c r="D234" s="3" t="s">
        <v>195</v>
      </c>
      <c r="E234" s="3" t="s">
        <v>69</v>
      </c>
      <c r="G234" s="3" t="s">
        <v>23</v>
      </c>
      <c r="J234" s="3" t="s">
        <v>191</v>
      </c>
      <c r="K234" s="3">
        <v>19.0</v>
      </c>
      <c r="L234" s="3">
        <v>2.0</v>
      </c>
    </row>
    <row r="235">
      <c r="A235" s="4" t="str">
        <f t="shared" si="1"/>
        <v>MT 9</v>
      </c>
      <c r="B235" s="3" t="str">
        <f t="shared" si="4"/>
        <v>MT</v>
      </c>
      <c r="C235" s="3">
        <v>9.0</v>
      </c>
      <c r="D235" s="3" t="s">
        <v>75</v>
      </c>
      <c r="E235" s="3" t="s">
        <v>76</v>
      </c>
      <c r="G235" s="4"/>
      <c r="J235" s="3" t="s">
        <v>191</v>
      </c>
      <c r="K235" s="3">
        <v>17.9</v>
      </c>
      <c r="L235" s="3">
        <v>2.0</v>
      </c>
    </row>
    <row r="236">
      <c r="A236" s="4" t="str">
        <f t="shared" si="1"/>
        <v>MT 10</v>
      </c>
      <c r="B236" s="3" t="str">
        <f t="shared" si="4"/>
        <v>MT</v>
      </c>
      <c r="C236" s="3">
        <v>10.0</v>
      </c>
      <c r="D236" s="3" t="s">
        <v>196</v>
      </c>
      <c r="E236" s="3" t="s">
        <v>15</v>
      </c>
      <c r="G236" s="4"/>
      <c r="J236" s="3" t="s">
        <v>191</v>
      </c>
      <c r="K236" s="3">
        <v>18.0</v>
      </c>
      <c r="L236" s="3">
        <v>2.0</v>
      </c>
    </row>
    <row r="237">
      <c r="A237" s="4" t="str">
        <f t="shared" si="1"/>
        <v>MT 11</v>
      </c>
      <c r="B237" s="3" t="str">
        <f t="shared" si="4"/>
        <v>MT</v>
      </c>
      <c r="C237" s="3">
        <v>11.0</v>
      </c>
      <c r="D237" s="3" t="s">
        <v>108</v>
      </c>
      <c r="E237" s="3" t="s">
        <v>27</v>
      </c>
      <c r="G237" s="4"/>
      <c r="J237" s="3" t="s">
        <v>191</v>
      </c>
      <c r="K237" s="3">
        <v>18.4</v>
      </c>
      <c r="L237" s="3">
        <v>2.0</v>
      </c>
    </row>
    <row r="238">
      <c r="A238" s="4" t="str">
        <f t="shared" si="1"/>
        <v>NG 1</v>
      </c>
      <c r="B238" s="3" t="str">
        <f t="shared" si="4"/>
        <v>NG</v>
      </c>
      <c r="C238" s="3">
        <v>1.0</v>
      </c>
      <c r="D238" s="3" t="s">
        <v>112</v>
      </c>
      <c r="E238" s="3" t="s">
        <v>11</v>
      </c>
      <c r="G238" s="4"/>
      <c r="J238" s="3" t="s">
        <v>197</v>
      </c>
      <c r="K238" s="3">
        <v>17.8</v>
      </c>
      <c r="L238" s="3">
        <v>2.0</v>
      </c>
    </row>
    <row r="239">
      <c r="A239" s="4" t="str">
        <f t="shared" si="1"/>
        <v>NG 2</v>
      </c>
      <c r="B239" s="3" t="str">
        <f t="shared" si="4"/>
        <v>NG</v>
      </c>
      <c r="C239" s="3">
        <v>2.0</v>
      </c>
      <c r="D239" s="3" t="s">
        <v>198</v>
      </c>
      <c r="E239" s="3" t="s">
        <v>17</v>
      </c>
      <c r="G239" s="4"/>
      <c r="J239" s="3" t="s">
        <v>197</v>
      </c>
      <c r="K239" s="3">
        <v>18.1</v>
      </c>
      <c r="L239" s="3">
        <v>2.0</v>
      </c>
    </row>
    <row r="240">
      <c r="A240" s="4" t="str">
        <f t="shared" si="1"/>
        <v>NG 3</v>
      </c>
      <c r="B240" s="3" t="str">
        <f t="shared" si="4"/>
        <v>NG</v>
      </c>
      <c r="C240" s="3">
        <v>3.0</v>
      </c>
      <c r="D240" s="3" t="s">
        <v>199</v>
      </c>
      <c r="E240" s="3" t="s">
        <v>17</v>
      </c>
      <c r="G240" s="4"/>
      <c r="H240" s="3">
        <v>2022.0</v>
      </c>
      <c r="J240" s="3" t="s">
        <v>197</v>
      </c>
      <c r="K240" s="3">
        <v>17.5</v>
      </c>
      <c r="L240" s="3">
        <v>2.0</v>
      </c>
    </row>
    <row r="241">
      <c r="A241" s="4" t="str">
        <f t="shared" si="1"/>
        <v>NG 4</v>
      </c>
      <c r="B241" s="3" t="str">
        <f t="shared" si="4"/>
        <v>NG</v>
      </c>
      <c r="C241" s="3">
        <v>4.0</v>
      </c>
      <c r="D241" s="3" t="s">
        <v>53</v>
      </c>
      <c r="E241" s="3" t="s">
        <v>17</v>
      </c>
      <c r="G241" s="4"/>
      <c r="H241" s="3">
        <v>2022.0</v>
      </c>
      <c r="J241" s="3" t="s">
        <v>197</v>
      </c>
      <c r="K241" s="3">
        <v>17.5</v>
      </c>
      <c r="L241" s="3">
        <v>2.0</v>
      </c>
    </row>
    <row r="242">
      <c r="A242" s="4" t="str">
        <f t="shared" si="1"/>
        <v>NG 5</v>
      </c>
      <c r="B242" s="3" t="str">
        <f t="shared" si="4"/>
        <v>NG</v>
      </c>
      <c r="C242" s="3">
        <v>5.0</v>
      </c>
      <c r="D242" s="3" t="s">
        <v>150</v>
      </c>
      <c r="E242" s="3" t="s">
        <v>17</v>
      </c>
      <c r="G242" s="4"/>
      <c r="J242" s="3" t="s">
        <v>197</v>
      </c>
      <c r="K242" s="3">
        <v>18.7</v>
      </c>
      <c r="L242" s="3">
        <v>2.0</v>
      </c>
    </row>
    <row r="243">
      <c r="A243" s="4" t="str">
        <f t="shared" si="1"/>
        <v>NG 6</v>
      </c>
      <c r="B243" s="3" t="str">
        <f t="shared" si="4"/>
        <v>NG</v>
      </c>
      <c r="C243" s="3">
        <v>6.0</v>
      </c>
      <c r="D243" s="3" t="s">
        <v>194</v>
      </c>
      <c r="E243" s="3" t="s">
        <v>135</v>
      </c>
      <c r="G243" s="3" t="s">
        <v>23</v>
      </c>
      <c r="H243" s="3">
        <v>2022.0</v>
      </c>
      <c r="J243" s="3" t="s">
        <v>197</v>
      </c>
      <c r="K243" s="3">
        <v>18.6</v>
      </c>
      <c r="L243" s="3">
        <v>2.0</v>
      </c>
    </row>
    <row r="244">
      <c r="A244" s="4" t="str">
        <f t="shared" si="1"/>
        <v>NG 7</v>
      </c>
      <c r="B244" s="3" t="str">
        <f t="shared" si="4"/>
        <v>NG</v>
      </c>
      <c r="C244" s="3">
        <v>7.0</v>
      </c>
      <c r="D244" s="3" t="s">
        <v>106</v>
      </c>
      <c r="E244" s="3" t="s">
        <v>56</v>
      </c>
      <c r="G244" s="3" t="s">
        <v>23</v>
      </c>
      <c r="H244" s="3">
        <v>2022.0</v>
      </c>
      <c r="J244" s="3" t="s">
        <v>197</v>
      </c>
      <c r="K244" s="5">
        <v>19.1</v>
      </c>
      <c r="L244" s="3">
        <v>2.0</v>
      </c>
    </row>
    <row r="245">
      <c r="A245" s="4" t="str">
        <f t="shared" si="1"/>
        <v>NG 8</v>
      </c>
      <c r="B245" s="3" t="str">
        <f t="shared" si="4"/>
        <v>NG</v>
      </c>
      <c r="C245" s="3">
        <v>8.0</v>
      </c>
      <c r="D245" s="3" t="s">
        <v>99</v>
      </c>
      <c r="E245" s="3" t="s">
        <v>15</v>
      </c>
      <c r="G245" s="4"/>
      <c r="J245" s="3" t="s">
        <v>197</v>
      </c>
      <c r="K245" s="3">
        <v>17.5</v>
      </c>
      <c r="L245" s="3">
        <v>2.0</v>
      </c>
    </row>
    <row r="246">
      <c r="A246" s="4" t="str">
        <f t="shared" si="1"/>
        <v>NG 9</v>
      </c>
      <c r="B246" s="3" t="str">
        <f t="shared" si="4"/>
        <v>NG</v>
      </c>
      <c r="C246" s="3">
        <v>9.0</v>
      </c>
      <c r="D246" s="3" t="s">
        <v>39</v>
      </c>
      <c r="E246" s="3" t="s">
        <v>15</v>
      </c>
      <c r="G246" s="4"/>
      <c r="H246" s="3">
        <v>2021.0</v>
      </c>
      <c r="J246" s="3" t="s">
        <v>197</v>
      </c>
      <c r="K246" s="3">
        <v>18.1</v>
      </c>
      <c r="L246" s="3">
        <v>2.0</v>
      </c>
    </row>
    <row r="247">
      <c r="A247" s="4" t="str">
        <f t="shared" si="1"/>
        <v>NG 10</v>
      </c>
      <c r="B247" s="3" t="str">
        <f t="shared" si="4"/>
        <v>NG</v>
      </c>
      <c r="C247" s="3">
        <v>10.0</v>
      </c>
      <c r="D247" s="3" t="s">
        <v>75</v>
      </c>
      <c r="E247" s="3" t="s">
        <v>76</v>
      </c>
      <c r="G247" s="4"/>
      <c r="J247" s="3" t="s">
        <v>197</v>
      </c>
      <c r="K247" s="3">
        <v>18.1</v>
      </c>
      <c r="L247" s="3">
        <v>2.0</v>
      </c>
    </row>
    <row r="248">
      <c r="A248" s="4" t="str">
        <f t="shared" si="1"/>
        <v>NG 11</v>
      </c>
      <c r="B248" s="3" t="str">
        <f t="shared" si="4"/>
        <v>NG</v>
      </c>
      <c r="C248" s="3">
        <v>11.0</v>
      </c>
      <c r="D248" s="3" t="s">
        <v>200</v>
      </c>
      <c r="E248" s="3" t="s">
        <v>15</v>
      </c>
      <c r="G248" s="4"/>
      <c r="J248" s="3" t="s">
        <v>197</v>
      </c>
      <c r="K248" s="3">
        <v>18.7</v>
      </c>
      <c r="L248" s="3">
        <v>2.0</v>
      </c>
    </row>
    <row r="249">
      <c r="A249" s="4" t="str">
        <f t="shared" si="1"/>
        <v>NG 12</v>
      </c>
      <c r="B249" s="3" t="str">
        <f t="shared" si="4"/>
        <v>NG</v>
      </c>
      <c r="C249" s="3">
        <v>12.0</v>
      </c>
      <c r="D249" s="3" t="s">
        <v>109</v>
      </c>
      <c r="E249" s="3" t="s">
        <v>27</v>
      </c>
      <c r="G249" s="4"/>
      <c r="J249" s="3" t="s">
        <v>197</v>
      </c>
      <c r="K249" s="3">
        <v>18.2</v>
      </c>
      <c r="L249" s="3">
        <v>2.0</v>
      </c>
    </row>
    <row r="250">
      <c r="A250" s="4" t="str">
        <f t="shared" si="1"/>
        <v>NG 13</v>
      </c>
      <c r="B250" s="3" t="str">
        <f t="shared" si="4"/>
        <v>NG</v>
      </c>
      <c r="C250" s="3">
        <v>13.0</v>
      </c>
      <c r="D250" s="3" t="s">
        <v>85</v>
      </c>
      <c r="E250" s="3" t="s">
        <v>86</v>
      </c>
      <c r="G250" s="4"/>
      <c r="H250" s="3">
        <v>2022.0</v>
      </c>
      <c r="J250" s="3" t="s">
        <v>197</v>
      </c>
      <c r="K250" s="3">
        <v>18.4</v>
      </c>
      <c r="L250" s="3">
        <v>2.0</v>
      </c>
    </row>
    <row r="251">
      <c r="A251" s="4" t="str">
        <f t="shared" si="1"/>
        <v>CH 1</v>
      </c>
      <c r="B251" s="3" t="str">
        <f t="shared" si="4"/>
        <v>CH</v>
      </c>
      <c r="C251" s="3">
        <v>1.0</v>
      </c>
      <c r="D251" s="3" t="s">
        <v>201</v>
      </c>
      <c r="E251" s="3" t="s">
        <v>13</v>
      </c>
      <c r="G251" s="4"/>
      <c r="J251" s="3" t="s">
        <v>202</v>
      </c>
      <c r="K251" s="3">
        <v>18.4</v>
      </c>
      <c r="L251" s="3">
        <v>8.0</v>
      </c>
    </row>
    <row r="252">
      <c r="A252" s="4" t="str">
        <f t="shared" si="1"/>
        <v>CH 2</v>
      </c>
      <c r="B252" s="3" t="str">
        <f t="shared" si="4"/>
        <v>CH</v>
      </c>
      <c r="C252" s="3">
        <v>2.0</v>
      </c>
      <c r="D252" s="3" t="s">
        <v>203</v>
      </c>
      <c r="E252" s="3" t="s">
        <v>13</v>
      </c>
      <c r="G252" s="4"/>
      <c r="H252" s="3">
        <v>2022.0</v>
      </c>
      <c r="J252" s="3" t="s">
        <v>202</v>
      </c>
      <c r="K252" s="3">
        <v>18.0</v>
      </c>
      <c r="L252" s="3">
        <v>8.0</v>
      </c>
    </row>
    <row r="253">
      <c r="A253" s="4" t="str">
        <f t="shared" si="1"/>
        <v>CH 3</v>
      </c>
      <c r="B253" s="3" t="str">
        <f t="shared" si="4"/>
        <v>CH</v>
      </c>
      <c r="C253" s="3">
        <v>3.0</v>
      </c>
      <c r="D253" s="3" t="s">
        <v>14</v>
      </c>
      <c r="E253" s="3" t="s">
        <v>15</v>
      </c>
      <c r="G253" s="4"/>
      <c r="J253" s="3" t="s">
        <v>202</v>
      </c>
      <c r="K253" s="3">
        <v>17.9</v>
      </c>
      <c r="L253" s="3">
        <v>8.0</v>
      </c>
    </row>
    <row r="254">
      <c r="A254" s="4" t="str">
        <f t="shared" si="1"/>
        <v>CH 4</v>
      </c>
      <c r="B254" s="3" t="str">
        <f t="shared" si="4"/>
        <v>CH</v>
      </c>
      <c r="C254" s="3">
        <v>4.0</v>
      </c>
      <c r="D254" s="3" t="s">
        <v>18</v>
      </c>
      <c r="E254" s="3" t="s">
        <v>17</v>
      </c>
      <c r="G254" s="4"/>
      <c r="H254" s="3">
        <v>2022.0</v>
      </c>
      <c r="J254" s="3" t="s">
        <v>202</v>
      </c>
      <c r="K254" s="3">
        <v>18.5</v>
      </c>
      <c r="L254" s="3">
        <v>8.0</v>
      </c>
    </row>
    <row r="255">
      <c r="A255" s="4" t="str">
        <f t="shared" si="1"/>
        <v>CH 5</v>
      </c>
      <c r="B255" s="3" t="str">
        <f t="shared" si="4"/>
        <v>CH</v>
      </c>
      <c r="C255" s="3">
        <v>5.0</v>
      </c>
      <c r="D255" s="3" t="s">
        <v>54</v>
      </c>
      <c r="E255" s="3" t="s">
        <v>38</v>
      </c>
      <c r="G255" s="3" t="s">
        <v>23</v>
      </c>
      <c r="H255" s="3">
        <v>2022.0</v>
      </c>
      <c r="J255" s="3" t="s">
        <v>202</v>
      </c>
      <c r="K255" s="3">
        <v>18.9</v>
      </c>
      <c r="L255" s="3">
        <v>8.0</v>
      </c>
    </row>
    <row r="256">
      <c r="A256" s="4" t="str">
        <f t="shared" si="1"/>
        <v>CH 6</v>
      </c>
      <c r="B256" s="3" t="str">
        <f t="shared" si="4"/>
        <v>CH</v>
      </c>
      <c r="C256" s="3">
        <v>6.0</v>
      </c>
      <c r="D256" s="3" t="s">
        <v>204</v>
      </c>
      <c r="E256" s="3" t="s">
        <v>15</v>
      </c>
      <c r="G256" s="3" t="s">
        <v>23</v>
      </c>
      <c r="J256" s="3" t="s">
        <v>202</v>
      </c>
      <c r="K256" s="3">
        <v>18.7</v>
      </c>
      <c r="L256" s="3">
        <v>8.0</v>
      </c>
    </row>
    <row r="257">
      <c r="A257" s="4" t="str">
        <f t="shared" si="1"/>
        <v>CH 7</v>
      </c>
      <c r="B257" s="3" t="str">
        <f t="shared" si="4"/>
        <v>CH</v>
      </c>
      <c r="C257" s="3">
        <v>7.0</v>
      </c>
      <c r="D257" s="3" t="s">
        <v>136</v>
      </c>
      <c r="E257" s="3" t="s">
        <v>98</v>
      </c>
      <c r="G257" s="4"/>
      <c r="J257" s="3" t="s">
        <v>202</v>
      </c>
      <c r="K257" s="3">
        <v>18.6</v>
      </c>
      <c r="L257" s="3">
        <v>8.0</v>
      </c>
    </row>
    <row r="258">
      <c r="A258" s="4" t="str">
        <f t="shared" si="1"/>
        <v>CH 8</v>
      </c>
      <c r="B258" s="3" t="str">
        <f t="shared" si="4"/>
        <v>CH</v>
      </c>
      <c r="C258" s="3">
        <v>8.0</v>
      </c>
      <c r="D258" s="3" t="s">
        <v>177</v>
      </c>
      <c r="E258" s="3" t="s">
        <v>69</v>
      </c>
      <c r="G258" s="4"/>
      <c r="J258" s="3" t="s">
        <v>202</v>
      </c>
      <c r="K258" s="3">
        <v>18.8</v>
      </c>
      <c r="L258" s="3">
        <v>8.0</v>
      </c>
    </row>
    <row r="259">
      <c r="A259" s="4" t="str">
        <f t="shared" si="1"/>
        <v>CH 9</v>
      </c>
      <c r="B259" s="3" t="str">
        <f t="shared" si="4"/>
        <v>CH</v>
      </c>
      <c r="C259" s="3">
        <v>9.0</v>
      </c>
      <c r="D259" s="3" t="s">
        <v>59</v>
      </c>
      <c r="E259" s="3" t="s">
        <v>27</v>
      </c>
      <c r="G259" s="3" t="s">
        <v>23</v>
      </c>
      <c r="J259" s="3" t="s">
        <v>202</v>
      </c>
      <c r="K259" s="3">
        <v>18.2</v>
      </c>
      <c r="L259" s="3">
        <v>8.0</v>
      </c>
    </row>
    <row r="260">
      <c r="A260" s="4" t="str">
        <f t="shared" si="1"/>
        <v>CH 10</v>
      </c>
      <c r="B260" s="3" t="str">
        <f t="shared" si="4"/>
        <v>CH</v>
      </c>
      <c r="C260" s="3">
        <v>10.0</v>
      </c>
      <c r="D260" s="3" t="s">
        <v>205</v>
      </c>
      <c r="E260" s="3" t="s">
        <v>33</v>
      </c>
      <c r="G260" s="3"/>
      <c r="H260" s="3">
        <v>2020.0</v>
      </c>
      <c r="J260" s="3" t="s">
        <v>202</v>
      </c>
      <c r="K260" s="3">
        <v>18.2</v>
      </c>
      <c r="L260" s="3">
        <v>8.0</v>
      </c>
    </row>
    <row r="261">
      <c r="A261" s="4" t="str">
        <f t="shared" si="1"/>
        <v>CH 11</v>
      </c>
      <c r="B261" s="3" t="str">
        <f t="shared" si="4"/>
        <v>CH</v>
      </c>
      <c r="C261" s="3">
        <v>11.0</v>
      </c>
      <c r="D261" s="3" t="s">
        <v>128</v>
      </c>
      <c r="E261" s="3" t="s">
        <v>15</v>
      </c>
      <c r="G261" s="3" t="s">
        <v>23</v>
      </c>
      <c r="H261" s="3">
        <v>2022.0</v>
      </c>
      <c r="J261" s="3" t="s">
        <v>202</v>
      </c>
      <c r="K261" s="3">
        <v>18.1</v>
      </c>
      <c r="L261" s="3">
        <v>8.0</v>
      </c>
    </row>
    <row r="262">
      <c r="A262" s="4" t="str">
        <f t="shared" si="1"/>
        <v>CH 12</v>
      </c>
      <c r="B262" s="3" t="str">
        <f t="shared" si="4"/>
        <v>CH</v>
      </c>
      <c r="C262" s="3">
        <v>12.0</v>
      </c>
      <c r="D262" s="3" t="s">
        <v>128</v>
      </c>
      <c r="E262" s="3" t="s">
        <v>15</v>
      </c>
      <c r="G262" s="3" t="s">
        <v>74</v>
      </c>
      <c r="J262" s="3" t="s">
        <v>202</v>
      </c>
      <c r="K262" s="3">
        <v>18.5</v>
      </c>
      <c r="L262" s="3">
        <v>8.0</v>
      </c>
    </row>
    <row r="263">
      <c r="A263" s="4" t="str">
        <f t="shared" si="1"/>
        <v>CH 13</v>
      </c>
      <c r="B263" s="3" t="str">
        <f t="shared" si="4"/>
        <v>CH</v>
      </c>
      <c r="C263" s="3">
        <v>13.0</v>
      </c>
      <c r="D263" s="3" t="s">
        <v>109</v>
      </c>
      <c r="E263" s="3" t="s">
        <v>27</v>
      </c>
      <c r="G263" s="3"/>
      <c r="J263" s="3" t="s">
        <v>202</v>
      </c>
      <c r="K263" s="3">
        <v>18.7</v>
      </c>
      <c r="L263" s="3">
        <v>8.0</v>
      </c>
    </row>
    <row r="264">
      <c r="A264" s="4" t="str">
        <f t="shared" si="1"/>
        <v>CH 14</v>
      </c>
      <c r="B264" s="3" t="str">
        <f t="shared" si="4"/>
        <v>CH</v>
      </c>
      <c r="C264" s="3">
        <v>14.0</v>
      </c>
      <c r="D264" s="3" t="s">
        <v>206</v>
      </c>
      <c r="E264" s="3" t="s">
        <v>86</v>
      </c>
      <c r="G264" s="3"/>
      <c r="H264" s="3">
        <v>2022.0</v>
      </c>
      <c r="J264" s="3" t="s">
        <v>202</v>
      </c>
      <c r="K264" s="3">
        <v>18.8</v>
      </c>
      <c r="L264" s="3">
        <v>8.0</v>
      </c>
    </row>
    <row r="265">
      <c r="A265" s="4" t="str">
        <f t="shared" si="1"/>
        <v>PA 1</v>
      </c>
      <c r="B265" s="3" t="str">
        <f t="shared" si="4"/>
        <v>PA</v>
      </c>
      <c r="C265" s="3">
        <v>1.0</v>
      </c>
      <c r="D265" s="3" t="s">
        <v>61</v>
      </c>
      <c r="E265" s="3" t="s">
        <v>62</v>
      </c>
      <c r="G265" s="4"/>
      <c r="J265" s="3" t="s">
        <v>207</v>
      </c>
      <c r="K265" s="3">
        <v>18.1</v>
      </c>
      <c r="L265" s="3">
        <v>6.0</v>
      </c>
    </row>
    <row r="266">
      <c r="A266" s="4" t="str">
        <f t="shared" si="1"/>
        <v>PA 2</v>
      </c>
      <c r="B266" s="3" t="str">
        <f t="shared" si="4"/>
        <v>PA</v>
      </c>
      <c r="C266" s="3">
        <v>2.0</v>
      </c>
      <c r="D266" s="3" t="s">
        <v>149</v>
      </c>
      <c r="E266" s="3" t="s">
        <v>17</v>
      </c>
      <c r="G266" s="4"/>
      <c r="J266" s="3" t="s">
        <v>207</v>
      </c>
      <c r="K266" s="3">
        <v>18.4</v>
      </c>
      <c r="L266" s="3">
        <v>6.0</v>
      </c>
    </row>
    <row r="267">
      <c r="A267" s="4" t="str">
        <f t="shared" si="1"/>
        <v>PA 3</v>
      </c>
      <c r="B267" s="3" t="str">
        <f t="shared" si="4"/>
        <v>PA</v>
      </c>
      <c r="C267" s="3">
        <v>3.0</v>
      </c>
      <c r="D267" s="3" t="s">
        <v>208</v>
      </c>
      <c r="E267" s="3" t="s">
        <v>38</v>
      </c>
      <c r="G267" s="4"/>
      <c r="J267" s="3" t="s">
        <v>207</v>
      </c>
      <c r="K267" s="3">
        <v>18.4</v>
      </c>
      <c r="L267" s="3">
        <v>6.0</v>
      </c>
    </row>
    <row r="268">
      <c r="A268" s="4" t="str">
        <f t="shared" si="1"/>
        <v>PA 4</v>
      </c>
      <c r="B268" s="3" t="str">
        <f t="shared" si="4"/>
        <v>PA</v>
      </c>
      <c r="C268" s="3">
        <v>4.0</v>
      </c>
      <c r="D268" s="3" t="s">
        <v>209</v>
      </c>
      <c r="E268" s="3" t="s">
        <v>98</v>
      </c>
      <c r="G268" s="4"/>
      <c r="J268" s="3" t="s">
        <v>207</v>
      </c>
      <c r="K268" s="3">
        <v>18.0</v>
      </c>
      <c r="L268" s="3">
        <v>6.0</v>
      </c>
    </row>
    <row r="269">
      <c r="A269" s="4" t="str">
        <f t="shared" si="1"/>
        <v>PA 5</v>
      </c>
      <c r="B269" s="3" t="str">
        <f t="shared" si="4"/>
        <v>PA</v>
      </c>
      <c r="C269" s="3">
        <v>5.0</v>
      </c>
      <c r="D269" s="3" t="s">
        <v>195</v>
      </c>
      <c r="E269" s="3" t="s">
        <v>69</v>
      </c>
      <c r="G269" s="3" t="s">
        <v>94</v>
      </c>
      <c r="J269" s="3" t="s">
        <v>207</v>
      </c>
      <c r="K269" s="3">
        <v>18.7</v>
      </c>
      <c r="L269" s="3">
        <v>6.0</v>
      </c>
    </row>
    <row r="270">
      <c r="A270" s="4" t="str">
        <f t="shared" si="1"/>
        <v>PA 6</v>
      </c>
      <c r="B270" s="3" t="str">
        <f t="shared" si="4"/>
        <v>PA</v>
      </c>
      <c r="C270" s="3">
        <v>6.0</v>
      </c>
      <c r="D270" s="3" t="s">
        <v>210</v>
      </c>
      <c r="E270" s="3" t="s">
        <v>58</v>
      </c>
      <c r="G270" s="3" t="s">
        <v>23</v>
      </c>
      <c r="J270" s="3" t="s">
        <v>207</v>
      </c>
      <c r="K270" s="3">
        <v>18.2</v>
      </c>
      <c r="L270" s="3">
        <v>6.0</v>
      </c>
    </row>
    <row r="271">
      <c r="A271" s="4" t="str">
        <f t="shared" si="1"/>
        <v>PA 7</v>
      </c>
      <c r="B271" s="3" t="str">
        <f t="shared" si="4"/>
        <v>PA</v>
      </c>
      <c r="C271" s="3">
        <v>7.0</v>
      </c>
      <c r="D271" s="3" t="s">
        <v>211</v>
      </c>
      <c r="E271" s="3" t="s">
        <v>58</v>
      </c>
      <c r="G271" s="3" t="s">
        <v>94</v>
      </c>
      <c r="J271" s="3" t="s">
        <v>207</v>
      </c>
      <c r="K271" s="3">
        <v>18.2</v>
      </c>
      <c r="L271" s="3">
        <v>6.0</v>
      </c>
    </row>
    <row r="272">
      <c r="A272" s="4" t="str">
        <f t="shared" si="1"/>
        <v>PA 8</v>
      </c>
      <c r="B272" s="3" t="str">
        <f t="shared" si="4"/>
        <v>PA</v>
      </c>
      <c r="C272" s="3">
        <v>8.0</v>
      </c>
      <c r="D272" s="3" t="s">
        <v>212</v>
      </c>
      <c r="E272" s="3" t="s">
        <v>56</v>
      </c>
      <c r="G272" s="3" t="s">
        <v>94</v>
      </c>
      <c r="J272" s="3" t="s">
        <v>207</v>
      </c>
      <c r="K272" s="3">
        <v>18.2</v>
      </c>
      <c r="L272" s="3">
        <v>6.0</v>
      </c>
    </row>
    <row r="273">
      <c r="A273" s="4" t="str">
        <f t="shared" si="1"/>
        <v>PA 9</v>
      </c>
      <c r="B273" s="3" t="str">
        <f t="shared" si="4"/>
        <v>PA</v>
      </c>
      <c r="C273" s="3">
        <v>9.0</v>
      </c>
      <c r="D273" s="3" t="s">
        <v>213</v>
      </c>
      <c r="E273" s="3" t="s">
        <v>56</v>
      </c>
      <c r="G273" s="4"/>
      <c r="J273" s="3" t="s">
        <v>207</v>
      </c>
      <c r="K273" s="3">
        <v>18.6</v>
      </c>
      <c r="L273" s="3">
        <v>6.0</v>
      </c>
    </row>
    <row r="274">
      <c r="A274" s="4" t="str">
        <f t="shared" si="1"/>
        <v>PA 10</v>
      </c>
      <c r="B274" s="3" t="str">
        <f t="shared" si="4"/>
        <v>PA</v>
      </c>
      <c r="C274" s="3">
        <v>10.0</v>
      </c>
      <c r="D274" s="3" t="s">
        <v>165</v>
      </c>
      <c r="E274" s="3" t="s">
        <v>27</v>
      </c>
      <c r="G274" s="3" t="s">
        <v>94</v>
      </c>
      <c r="H274" s="3">
        <v>2021.0</v>
      </c>
      <c r="J274" s="3" t="s">
        <v>207</v>
      </c>
      <c r="K274" s="3">
        <v>19.0</v>
      </c>
      <c r="L274" s="3">
        <v>6.0</v>
      </c>
    </row>
    <row r="275">
      <c r="A275" s="4" t="str">
        <f t="shared" si="1"/>
        <v>PA 11</v>
      </c>
      <c r="B275" s="3" t="str">
        <f t="shared" si="4"/>
        <v>PA</v>
      </c>
      <c r="C275" s="3">
        <v>11.0</v>
      </c>
      <c r="D275" s="3" t="s">
        <v>214</v>
      </c>
      <c r="E275" s="3" t="s">
        <v>215</v>
      </c>
      <c r="G275" s="3" t="s">
        <v>94</v>
      </c>
      <c r="H275" s="3"/>
      <c r="J275" s="3" t="s">
        <v>207</v>
      </c>
      <c r="K275" s="3">
        <v>18.3</v>
      </c>
      <c r="L275" s="3">
        <v>6.0</v>
      </c>
    </row>
    <row r="276">
      <c r="A276" s="4" t="str">
        <f t="shared" si="1"/>
        <v>PA 12</v>
      </c>
      <c r="B276" s="3" t="str">
        <f t="shared" si="4"/>
        <v>PA</v>
      </c>
      <c r="C276" s="3">
        <v>12.0</v>
      </c>
      <c r="D276" s="3" t="s">
        <v>214</v>
      </c>
      <c r="E276" s="3" t="s">
        <v>215</v>
      </c>
      <c r="F276" s="3" t="s">
        <v>216</v>
      </c>
      <c r="G276" s="3"/>
      <c r="H276" s="3">
        <v>2022.0</v>
      </c>
      <c r="J276" s="3" t="s">
        <v>207</v>
      </c>
      <c r="K276" s="3">
        <v>17.5</v>
      </c>
      <c r="L276" s="3">
        <v>6.0</v>
      </c>
    </row>
    <row r="277">
      <c r="A277" s="4" t="str">
        <f t="shared" si="1"/>
        <v>PA 13</v>
      </c>
      <c r="B277" s="3" t="str">
        <f t="shared" si="4"/>
        <v>PA</v>
      </c>
      <c r="C277" s="3">
        <v>13.0</v>
      </c>
      <c r="D277" s="3" t="s">
        <v>80</v>
      </c>
      <c r="E277" s="3" t="s">
        <v>79</v>
      </c>
      <c r="G277" s="3" t="s">
        <v>23</v>
      </c>
      <c r="H277" s="3"/>
      <c r="J277" s="3" t="s">
        <v>207</v>
      </c>
      <c r="K277" s="3">
        <v>18.3</v>
      </c>
      <c r="L277" s="3">
        <v>6.0</v>
      </c>
    </row>
    <row r="278">
      <c r="A278" s="4" t="str">
        <f t="shared" si="1"/>
        <v>PA 14</v>
      </c>
      <c r="B278" s="3" t="str">
        <f t="shared" si="4"/>
        <v>PA</v>
      </c>
      <c r="C278" s="3">
        <v>14.0</v>
      </c>
      <c r="D278" s="3" t="s">
        <v>83</v>
      </c>
      <c r="E278" s="3" t="s">
        <v>84</v>
      </c>
      <c r="G278" s="3" t="s">
        <v>23</v>
      </c>
      <c r="H278" s="3"/>
      <c r="J278" s="3" t="s">
        <v>207</v>
      </c>
      <c r="K278" s="3">
        <v>18.5</v>
      </c>
      <c r="L278" s="3">
        <v>6.0</v>
      </c>
    </row>
    <row r="279">
      <c r="A279" s="4" t="str">
        <f t="shared" si="1"/>
        <v>PA 15</v>
      </c>
      <c r="B279" s="3" t="str">
        <f t="shared" si="4"/>
        <v>PA</v>
      </c>
      <c r="C279" s="3">
        <v>15.0</v>
      </c>
      <c r="D279" s="3" t="s">
        <v>185</v>
      </c>
      <c r="E279" s="3" t="s">
        <v>86</v>
      </c>
      <c r="G279" s="3" t="s">
        <v>94</v>
      </c>
      <c r="H279" s="3"/>
      <c r="J279" s="3" t="s">
        <v>207</v>
      </c>
      <c r="K279" s="3">
        <v>18.3</v>
      </c>
      <c r="L279" s="3">
        <v>6.0</v>
      </c>
    </row>
    <row r="280">
      <c r="A280" s="4" t="str">
        <f t="shared" si="1"/>
        <v>TČ 1</v>
      </c>
      <c r="B280" s="3" t="str">
        <f t="shared" si="4"/>
        <v>TČ</v>
      </c>
      <c r="C280" s="3">
        <v>1.0</v>
      </c>
      <c r="D280" s="3" t="s">
        <v>34</v>
      </c>
      <c r="E280" s="3" t="s">
        <v>15</v>
      </c>
      <c r="G280" s="4"/>
      <c r="J280" s="3" t="s">
        <v>217</v>
      </c>
      <c r="K280" s="3">
        <v>18.2</v>
      </c>
      <c r="L280" s="3">
        <v>6.0</v>
      </c>
    </row>
    <row r="281">
      <c r="A281" s="4" t="str">
        <f t="shared" si="1"/>
        <v>TČ 2</v>
      </c>
      <c r="B281" s="3" t="str">
        <f t="shared" si="4"/>
        <v>TČ</v>
      </c>
      <c r="C281" s="3">
        <v>2.0</v>
      </c>
      <c r="D281" s="3" t="s">
        <v>120</v>
      </c>
      <c r="E281" s="3" t="s">
        <v>8</v>
      </c>
      <c r="G281" s="3" t="s">
        <v>94</v>
      </c>
      <c r="H281" s="3">
        <v>2022.0</v>
      </c>
      <c r="J281" s="3" t="s">
        <v>217</v>
      </c>
      <c r="K281" s="3">
        <v>18.4</v>
      </c>
      <c r="L281" s="3">
        <v>6.0</v>
      </c>
    </row>
    <row r="282">
      <c r="A282" s="4" t="str">
        <f t="shared" si="1"/>
        <v>TČ 3</v>
      </c>
      <c r="B282" s="3" t="str">
        <f t="shared" si="4"/>
        <v>TČ</v>
      </c>
      <c r="C282" s="3">
        <v>3.0</v>
      </c>
      <c r="D282" s="3" t="s">
        <v>162</v>
      </c>
      <c r="E282" s="3" t="s">
        <v>51</v>
      </c>
      <c r="G282" s="3" t="s">
        <v>23</v>
      </c>
      <c r="H282" s="3">
        <v>2022.0</v>
      </c>
      <c r="J282" s="3" t="s">
        <v>217</v>
      </c>
      <c r="K282" s="3">
        <v>19.2</v>
      </c>
      <c r="L282" s="3">
        <v>6.0</v>
      </c>
    </row>
    <row r="283">
      <c r="A283" s="4" t="str">
        <f t="shared" si="1"/>
        <v>TČ 4</v>
      </c>
      <c r="B283" s="3" t="str">
        <f t="shared" si="4"/>
        <v>TČ</v>
      </c>
      <c r="C283" s="3">
        <v>4.0</v>
      </c>
      <c r="D283" s="3" t="s">
        <v>218</v>
      </c>
      <c r="E283" s="3" t="s">
        <v>219</v>
      </c>
      <c r="G283" s="3" t="s">
        <v>23</v>
      </c>
      <c r="J283" s="3" t="s">
        <v>217</v>
      </c>
      <c r="K283" s="3">
        <v>18.3</v>
      </c>
      <c r="L283" s="3">
        <v>6.0</v>
      </c>
    </row>
    <row r="284">
      <c r="A284" s="4" t="str">
        <f t="shared" si="1"/>
        <v>TČ 5</v>
      </c>
      <c r="B284" s="3" t="str">
        <f t="shared" si="4"/>
        <v>TČ</v>
      </c>
      <c r="C284" s="3">
        <v>5.0</v>
      </c>
      <c r="D284" s="3" t="s">
        <v>204</v>
      </c>
      <c r="E284" s="3" t="s">
        <v>15</v>
      </c>
      <c r="G284" s="3" t="s">
        <v>23</v>
      </c>
      <c r="J284" s="3" t="s">
        <v>217</v>
      </c>
      <c r="K284" s="3">
        <v>18.1</v>
      </c>
      <c r="L284" s="3">
        <v>6.0</v>
      </c>
    </row>
    <row r="285">
      <c r="A285" s="4" t="str">
        <f t="shared" si="1"/>
        <v>TČ 6</v>
      </c>
      <c r="B285" s="3" t="str">
        <f t="shared" si="4"/>
        <v>TČ</v>
      </c>
      <c r="C285" s="3">
        <v>6.0</v>
      </c>
      <c r="D285" s="3" t="s">
        <v>39</v>
      </c>
      <c r="E285" s="3" t="s">
        <v>15</v>
      </c>
      <c r="G285" s="4"/>
      <c r="H285" s="3">
        <v>2021.0</v>
      </c>
      <c r="J285" s="3" t="s">
        <v>217</v>
      </c>
      <c r="K285" s="3">
        <v>18.4</v>
      </c>
      <c r="L285" s="3">
        <v>6.0</v>
      </c>
    </row>
    <row r="286">
      <c r="A286" s="4" t="str">
        <f t="shared" si="1"/>
        <v>TČ 7</v>
      </c>
      <c r="B286" s="3" t="str">
        <f t="shared" si="4"/>
        <v>TČ</v>
      </c>
      <c r="C286" s="3">
        <v>7.0</v>
      </c>
      <c r="D286" s="3" t="s">
        <v>42</v>
      </c>
      <c r="E286" s="3" t="s">
        <v>15</v>
      </c>
      <c r="G286" s="3" t="s">
        <v>23</v>
      </c>
      <c r="J286" s="3" t="s">
        <v>217</v>
      </c>
      <c r="K286" s="3">
        <v>18.8</v>
      </c>
      <c r="L286" s="3">
        <v>6.0</v>
      </c>
    </row>
    <row r="287">
      <c r="A287" s="4" t="str">
        <f t="shared" si="1"/>
        <v>TČ 8</v>
      </c>
      <c r="B287" s="3" t="str">
        <f t="shared" si="4"/>
        <v>TČ</v>
      </c>
      <c r="C287" s="3">
        <v>8.0</v>
      </c>
      <c r="D287" s="3" t="s">
        <v>220</v>
      </c>
      <c r="E287" s="3" t="s">
        <v>79</v>
      </c>
      <c r="G287" s="3" t="s">
        <v>23</v>
      </c>
      <c r="J287" s="3" t="s">
        <v>217</v>
      </c>
      <c r="K287" s="3">
        <v>18.7</v>
      </c>
      <c r="L287" s="3">
        <v>6.0</v>
      </c>
    </row>
    <row r="288">
      <c r="A288" s="4" t="str">
        <f t="shared" si="1"/>
        <v>TČ 9</v>
      </c>
      <c r="B288" s="3" t="str">
        <f t="shared" si="4"/>
        <v>TČ</v>
      </c>
      <c r="C288" s="3">
        <v>9.0</v>
      </c>
      <c r="D288" s="3" t="s">
        <v>158</v>
      </c>
      <c r="E288" s="3" t="s">
        <v>86</v>
      </c>
      <c r="G288" s="3"/>
      <c r="J288" s="3" t="s">
        <v>217</v>
      </c>
      <c r="K288" s="3">
        <v>18.6</v>
      </c>
      <c r="L288" s="3">
        <v>6.0</v>
      </c>
    </row>
    <row r="289">
      <c r="A289" s="4" t="str">
        <f t="shared" si="1"/>
        <v>AU 1</v>
      </c>
      <c r="B289" s="3" t="str">
        <f t="shared" si="4"/>
        <v>AU</v>
      </c>
      <c r="C289" s="3">
        <v>1.0</v>
      </c>
      <c r="D289" s="3" t="s">
        <v>169</v>
      </c>
      <c r="E289" s="3" t="s">
        <v>8</v>
      </c>
      <c r="G289" s="3" t="s">
        <v>23</v>
      </c>
      <c r="J289" s="3" t="s">
        <v>221</v>
      </c>
      <c r="K289" s="3">
        <v>19.0</v>
      </c>
      <c r="L289" s="3">
        <v>3.0</v>
      </c>
    </row>
    <row r="290">
      <c r="A290" s="4" t="str">
        <f t="shared" si="1"/>
        <v>AU 2</v>
      </c>
      <c r="B290" s="3" t="str">
        <f t="shared" si="4"/>
        <v>AU</v>
      </c>
      <c r="C290" s="3">
        <v>2.0</v>
      </c>
      <c r="D290" s="3" t="s">
        <v>222</v>
      </c>
      <c r="E290" s="3" t="s">
        <v>223</v>
      </c>
      <c r="G290" s="4"/>
      <c r="J290" s="3" t="s">
        <v>221</v>
      </c>
      <c r="K290" s="3">
        <v>18.7</v>
      </c>
      <c r="L290" s="3">
        <v>3.0</v>
      </c>
    </row>
    <row r="291">
      <c r="A291" s="4" t="str">
        <f t="shared" si="1"/>
        <v>AU 3</v>
      </c>
      <c r="B291" s="3" t="str">
        <f t="shared" si="4"/>
        <v>AU</v>
      </c>
      <c r="C291" s="3">
        <v>3.0</v>
      </c>
      <c r="D291" s="3" t="s">
        <v>175</v>
      </c>
      <c r="E291" s="3" t="s">
        <v>38</v>
      </c>
      <c r="G291" s="4"/>
      <c r="J291" s="3" t="s">
        <v>221</v>
      </c>
      <c r="K291" s="3">
        <v>18.1</v>
      </c>
      <c r="L291" s="3">
        <v>3.0</v>
      </c>
    </row>
    <row r="292">
      <c r="A292" s="4" t="str">
        <f t="shared" si="1"/>
        <v>AU 4</v>
      </c>
      <c r="B292" s="3" t="str">
        <f t="shared" si="4"/>
        <v>AU</v>
      </c>
      <c r="C292" s="3">
        <v>4.0</v>
      </c>
      <c r="D292" s="3" t="s">
        <v>224</v>
      </c>
      <c r="E292" s="3" t="s">
        <v>98</v>
      </c>
      <c r="G292" s="4"/>
      <c r="J292" s="3" t="s">
        <v>221</v>
      </c>
      <c r="K292" s="3">
        <v>18.2</v>
      </c>
      <c r="L292" s="3">
        <v>3.0</v>
      </c>
    </row>
    <row r="293">
      <c r="A293" s="4" t="str">
        <f t="shared" si="1"/>
        <v>AU 5</v>
      </c>
      <c r="B293" s="3" t="str">
        <f t="shared" si="4"/>
        <v>AU</v>
      </c>
      <c r="C293" s="3">
        <v>5.0</v>
      </c>
      <c r="D293" s="3" t="s">
        <v>224</v>
      </c>
      <c r="E293" s="3" t="s">
        <v>98</v>
      </c>
      <c r="G293" s="4"/>
      <c r="H293" s="3">
        <v>2022.0</v>
      </c>
      <c r="J293" s="3" t="s">
        <v>221</v>
      </c>
      <c r="K293" s="3">
        <v>18.7</v>
      </c>
      <c r="L293" s="3">
        <v>3.0</v>
      </c>
    </row>
    <row r="294">
      <c r="A294" s="4" t="str">
        <f t="shared" si="1"/>
        <v>IO 1</v>
      </c>
      <c r="B294" s="3" t="str">
        <f t="shared" si="4"/>
        <v>IO</v>
      </c>
      <c r="C294" s="3">
        <v>1.0</v>
      </c>
      <c r="D294" s="3" t="s">
        <v>208</v>
      </c>
      <c r="E294" s="3" t="s">
        <v>38</v>
      </c>
      <c r="G294" s="4"/>
      <c r="J294" s="3" t="s">
        <v>225</v>
      </c>
      <c r="K294" s="3">
        <v>18.4</v>
      </c>
      <c r="L294" s="3">
        <v>9.0</v>
      </c>
    </row>
    <row r="295">
      <c r="A295" s="4" t="str">
        <f t="shared" si="1"/>
        <v>IO 2</v>
      </c>
      <c r="B295" s="3" t="str">
        <f t="shared" si="4"/>
        <v>IO</v>
      </c>
      <c r="C295" s="3">
        <v>2.0</v>
      </c>
      <c r="D295" s="3" t="s">
        <v>134</v>
      </c>
      <c r="E295" s="3" t="s">
        <v>135</v>
      </c>
      <c r="G295" s="3" t="s">
        <v>74</v>
      </c>
      <c r="J295" s="3" t="s">
        <v>225</v>
      </c>
      <c r="K295" s="3">
        <v>18.7</v>
      </c>
      <c r="L295" s="3">
        <v>9.0</v>
      </c>
    </row>
    <row r="296">
      <c r="A296" s="4" t="str">
        <f t="shared" si="1"/>
        <v>IO 3</v>
      </c>
      <c r="B296" s="3" t="str">
        <f t="shared" si="4"/>
        <v>IO</v>
      </c>
      <c r="C296" s="3">
        <v>3.0</v>
      </c>
      <c r="D296" s="3" t="s">
        <v>218</v>
      </c>
      <c r="E296" s="3" t="s">
        <v>219</v>
      </c>
      <c r="G296" s="3" t="s">
        <v>74</v>
      </c>
      <c r="J296" s="3" t="s">
        <v>225</v>
      </c>
      <c r="K296" s="3">
        <v>18.0</v>
      </c>
      <c r="L296" s="3">
        <v>9.0</v>
      </c>
    </row>
    <row r="297">
      <c r="A297" s="4" t="str">
        <f t="shared" si="1"/>
        <v>IO 4</v>
      </c>
      <c r="B297" s="3" t="str">
        <f t="shared" si="4"/>
        <v>IO</v>
      </c>
      <c r="C297" s="3">
        <v>4.0</v>
      </c>
      <c r="D297" s="3" t="s">
        <v>226</v>
      </c>
      <c r="E297" s="3" t="s">
        <v>69</v>
      </c>
      <c r="G297" s="4"/>
      <c r="H297" s="3">
        <v>2022.0</v>
      </c>
      <c r="J297" s="3" t="s">
        <v>225</v>
      </c>
      <c r="K297" s="3">
        <v>18.0</v>
      </c>
      <c r="L297" s="3">
        <v>9.0</v>
      </c>
    </row>
    <row r="298">
      <c r="A298" s="4" t="str">
        <f t="shared" si="1"/>
        <v>MM 1</v>
      </c>
      <c r="B298" s="3" t="str">
        <f t="shared" si="4"/>
        <v>MM</v>
      </c>
      <c r="C298" s="3">
        <v>1.0</v>
      </c>
      <c r="D298" s="3" t="s">
        <v>172</v>
      </c>
      <c r="E298" s="3" t="s">
        <v>17</v>
      </c>
      <c r="G298" s="4"/>
      <c r="J298" s="3" t="s">
        <v>227</v>
      </c>
      <c r="K298" s="3">
        <v>18.7</v>
      </c>
      <c r="L298" s="3">
        <v>4.0</v>
      </c>
    </row>
    <row r="299">
      <c r="A299" s="4" t="str">
        <f t="shared" si="1"/>
        <v>MM 2</v>
      </c>
      <c r="B299" s="3" t="str">
        <f t="shared" si="4"/>
        <v>MM</v>
      </c>
      <c r="C299" s="3">
        <v>2.0</v>
      </c>
      <c r="D299" s="3" t="s">
        <v>228</v>
      </c>
      <c r="E299" s="3" t="s">
        <v>17</v>
      </c>
      <c r="G299" s="4"/>
      <c r="J299" s="3" t="s">
        <v>227</v>
      </c>
      <c r="K299" s="3">
        <v>18.5</v>
      </c>
      <c r="L299" s="3">
        <v>4.0</v>
      </c>
    </row>
    <row r="300">
      <c r="A300" s="4" t="str">
        <f t="shared" si="1"/>
        <v>MM 3</v>
      </c>
      <c r="B300" s="3" t="str">
        <f t="shared" si="4"/>
        <v>MM</v>
      </c>
      <c r="C300" s="3">
        <v>3.0</v>
      </c>
      <c r="D300" s="3" t="s">
        <v>229</v>
      </c>
      <c r="E300" s="3" t="s">
        <v>58</v>
      </c>
      <c r="G300" s="4"/>
      <c r="J300" s="3" t="s">
        <v>227</v>
      </c>
      <c r="K300" s="3">
        <v>18.5</v>
      </c>
      <c r="L300" s="3">
        <v>4.0</v>
      </c>
    </row>
    <row r="301">
      <c r="A301" s="4" t="str">
        <f t="shared" si="1"/>
        <v>MM 4</v>
      </c>
      <c r="B301" s="3" t="str">
        <f t="shared" si="4"/>
        <v>MM</v>
      </c>
      <c r="C301" s="3">
        <v>4.0</v>
      </c>
      <c r="D301" s="3" t="s">
        <v>91</v>
      </c>
      <c r="E301" s="3" t="s">
        <v>58</v>
      </c>
      <c r="G301" s="3" t="s">
        <v>23</v>
      </c>
      <c r="J301" s="3" t="s">
        <v>227</v>
      </c>
      <c r="K301" s="3">
        <v>18.4</v>
      </c>
      <c r="L301" s="3">
        <v>4.0</v>
      </c>
    </row>
    <row r="302">
      <c r="A302" s="4" t="str">
        <f t="shared" si="1"/>
        <v>MM 5</v>
      </c>
      <c r="B302" s="3" t="str">
        <f t="shared" si="4"/>
        <v>MM</v>
      </c>
      <c r="C302" s="3">
        <v>5.0</v>
      </c>
      <c r="D302" s="3" t="s">
        <v>214</v>
      </c>
      <c r="E302" s="3" t="s">
        <v>215</v>
      </c>
      <c r="G302" s="3"/>
      <c r="J302" s="3" t="s">
        <v>227</v>
      </c>
      <c r="K302" s="3">
        <v>18.2</v>
      </c>
      <c r="L302" s="3">
        <v>4.0</v>
      </c>
    </row>
    <row r="303">
      <c r="A303" s="4" t="str">
        <f t="shared" si="1"/>
        <v>MM 6</v>
      </c>
      <c r="B303" s="3" t="str">
        <f t="shared" si="4"/>
        <v>MM</v>
      </c>
      <c r="C303" s="3">
        <v>6.0</v>
      </c>
      <c r="D303" s="3" t="s">
        <v>230</v>
      </c>
      <c r="E303" s="3" t="s">
        <v>33</v>
      </c>
      <c r="G303" s="3" t="s">
        <v>74</v>
      </c>
      <c r="J303" s="3" t="s">
        <v>227</v>
      </c>
      <c r="K303" s="3">
        <v>18.1</v>
      </c>
      <c r="L303" s="3">
        <v>4.0</v>
      </c>
    </row>
    <row r="304">
      <c r="A304" s="4" t="str">
        <f t="shared" si="1"/>
        <v>MM 7</v>
      </c>
      <c r="B304" s="3" t="str">
        <f t="shared" si="4"/>
        <v>MM</v>
      </c>
      <c r="C304" s="3">
        <v>7.0</v>
      </c>
      <c r="D304" s="3" t="s">
        <v>157</v>
      </c>
      <c r="E304" s="3" t="s">
        <v>79</v>
      </c>
      <c r="G304" s="3"/>
      <c r="J304" s="3" t="s">
        <v>227</v>
      </c>
      <c r="K304" s="3">
        <v>18.0</v>
      </c>
      <c r="L304" s="3">
        <v>4.0</v>
      </c>
    </row>
    <row r="305">
      <c r="A305" s="4" t="str">
        <f t="shared" si="1"/>
        <v>MM 8</v>
      </c>
      <c r="B305" s="3" t="str">
        <f t="shared" si="4"/>
        <v>MM</v>
      </c>
      <c r="C305" s="3">
        <v>8.0</v>
      </c>
      <c r="D305" s="3" t="s">
        <v>231</v>
      </c>
      <c r="E305" s="3" t="s">
        <v>79</v>
      </c>
      <c r="G305" s="3" t="s">
        <v>23</v>
      </c>
      <c r="J305" s="3" t="s">
        <v>227</v>
      </c>
      <c r="K305" s="3">
        <v>18.4</v>
      </c>
      <c r="L305" s="3">
        <v>4.0</v>
      </c>
    </row>
    <row r="306">
      <c r="A306" s="4" t="str">
        <f t="shared" si="1"/>
        <v>MM 9</v>
      </c>
      <c r="B306" s="3" t="str">
        <f t="shared" si="4"/>
        <v>MM</v>
      </c>
      <c r="C306" s="3">
        <v>9.0</v>
      </c>
      <c r="D306" s="3" t="s">
        <v>83</v>
      </c>
      <c r="E306" s="3" t="s">
        <v>84</v>
      </c>
      <c r="G306" s="3" t="s">
        <v>23</v>
      </c>
      <c r="J306" s="3" t="s">
        <v>227</v>
      </c>
      <c r="K306" s="3">
        <v>18.6</v>
      </c>
      <c r="L306" s="3">
        <v>4.0</v>
      </c>
    </row>
    <row r="307">
      <c r="A307" s="4" t="str">
        <f t="shared" si="1"/>
        <v>SZ 1</v>
      </c>
      <c r="B307" s="3" t="str">
        <f t="shared" si="4"/>
        <v>SZ</v>
      </c>
      <c r="C307" s="3">
        <v>1.0</v>
      </c>
      <c r="D307" s="3" t="s">
        <v>131</v>
      </c>
      <c r="E307" s="3" t="s">
        <v>13</v>
      </c>
      <c r="G307" s="4"/>
      <c r="J307" s="3" t="s">
        <v>232</v>
      </c>
      <c r="K307" s="3">
        <v>18.3</v>
      </c>
      <c r="L307" s="3">
        <v>9.0</v>
      </c>
    </row>
    <row r="308">
      <c r="A308" s="4" t="str">
        <f t="shared" si="1"/>
        <v>SZ 2</v>
      </c>
      <c r="B308" s="3" t="str">
        <f t="shared" si="4"/>
        <v>SZ</v>
      </c>
      <c r="C308" s="3">
        <v>2.0</v>
      </c>
      <c r="D308" s="3" t="s">
        <v>209</v>
      </c>
      <c r="E308" s="3" t="s">
        <v>98</v>
      </c>
      <c r="G308" s="4"/>
      <c r="J308" s="3" t="s">
        <v>232</v>
      </c>
      <c r="K308" s="3">
        <v>18.2</v>
      </c>
      <c r="L308" s="3">
        <v>9.0</v>
      </c>
    </row>
    <row r="309">
      <c r="A309" s="4" t="str">
        <f t="shared" si="1"/>
        <v>SZ 3</v>
      </c>
      <c r="B309" s="3" t="str">
        <f t="shared" si="4"/>
        <v>SZ</v>
      </c>
      <c r="C309" s="3">
        <v>3.0</v>
      </c>
      <c r="D309" s="3" t="s">
        <v>206</v>
      </c>
      <c r="E309" s="3" t="s">
        <v>86</v>
      </c>
      <c r="G309" s="4"/>
      <c r="J309" s="3" t="s">
        <v>232</v>
      </c>
      <c r="K309" s="3">
        <v>18.4</v>
      </c>
      <c r="L309" s="3">
        <v>9.0</v>
      </c>
    </row>
    <row r="310">
      <c r="A310" s="4" t="str">
        <f t="shared" si="1"/>
        <v>SMČ 1</v>
      </c>
      <c r="B310" s="3" t="str">
        <f t="shared" si="4"/>
        <v>SMČ</v>
      </c>
      <c r="C310" s="3">
        <v>1.0</v>
      </c>
      <c r="D310" s="3" t="s">
        <v>61</v>
      </c>
      <c r="E310" s="3" t="s">
        <v>62</v>
      </c>
      <c r="F310" s="3" t="s">
        <v>233</v>
      </c>
      <c r="G310" s="4"/>
      <c r="J310" s="3" t="s">
        <v>234</v>
      </c>
      <c r="K310" s="3">
        <v>18.6</v>
      </c>
      <c r="L310" s="3">
        <v>12.0</v>
      </c>
    </row>
    <row r="311">
      <c r="A311" s="4" t="str">
        <f t="shared" si="1"/>
        <v>SMČ 2</v>
      </c>
      <c r="B311" s="3" t="str">
        <f t="shared" si="4"/>
        <v>SMČ</v>
      </c>
      <c r="C311" s="3">
        <v>2.0</v>
      </c>
      <c r="D311" s="3" t="s">
        <v>192</v>
      </c>
      <c r="E311" s="3" t="s">
        <v>8</v>
      </c>
      <c r="F311" s="3" t="s">
        <v>235</v>
      </c>
      <c r="G311" s="4"/>
      <c r="J311" s="3" t="s">
        <v>234</v>
      </c>
      <c r="K311" s="3">
        <v>18.8</v>
      </c>
      <c r="L311" s="3">
        <v>12.0</v>
      </c>
    </row>
    <row r="312">
      <c r="A312" s="4" t="str">
        <f t="shared" si="1"/>
        <v>SMČ 3</v>
      </c>
      <c r="B312" s="3" t="str">
        <f t="shared" si="4"/>
        <v>SMČ</v>
      </c>
      <c r="C312" s="3">
        <v>3.0</v>
      </c>
      <c r="D312" s="3" t="s">
        <v>49</v>
      </c>
      <c r="E312" s="3" t="s">
        <v>13</v>
      </c>
      <c r="F312" s="3" t="s">
        <v>236</v>
      </c>
      <c r="G312" s="4"/>
      <c r="H312" s="3">
        <v>2022.0</v>
      </c>
      <c r="J312" s="3" t="s">
        <v>234</v>
      </c>
      <c r="K312" s="3">
        <v>18.5</v>
      </c>
      <c r="L312" s="3">
        <v>12.0</v>
      </c>
    </row>
    <row r="313">
      <c r="A313" s="4" t="str">
        <f t="shared" si="1"/>
        <v>SMČ 4</v>
      </c>
      <c r="B313" s="3" t="str">
        <f t="shared" si="4"/>
        <v>SMČ</v>
      </c>
      <c r="C313" s="3">
        <v>4.0</v>
      </c>
      <c r="D313" s="3" t="s">
        <v>14</v>
      </c>
      <c r="E313" s="3" t="s">
        <v>15</v>
      </c>
      <c r="F313" s="3" t="s">
        <v>237</v>
      </c>
      <c r="G313" s="4"/>
      <c r="J313" s="3" t="s">
        <v>234</v>
      </c>
      <c r="K313" s="3">
        <v>17.8</v>
      </c>
      <c r="L313" s="3">
        <v>12.0</v>
      </c>
    </row>
    <row r="314">
      <c r="A314" s="4" t="str">
        <f t="shared" si="1"/>
        <v>SMČ 5</v>
      </c>
      <c r="B314" s="3" t="str">
        <f t="shared" si="4"/>
        <v>SMČ</v>
      </c>
      <c r="C314" s="3">
        <v>5.0</v>
      </c>
      <c r="D314" s="3" t="s">
        <v>148</v>
      </c>
      <c r="E314" s="3" t="s">
        <v>17</v>
      </c>
      <c r="G314" s="4"/>
      <c r="J314" s="3" t="s">
        <v>234</v>
      </c>
      <c r="K314" s="3">
        <v>18.0</v>
      </c>
      <c r="L314" s="3">
        <v>12.0</v>
      </c>
    </row>
    <row r="315">
      <c r="A315" s="4" t="str">
        <f t="shared" si="1"/>
        <v>SMČ 6</v>
      </c>
      <c r="B315" s="3" t="str">
        <f t="shared" si="4"/>
        <v>SMČ</v>
      </c>
      <c r="C315" s="3">
        <v>6.0</v>
      </c>
      <c r="D315" s="3" t="s">
        <v>238</v>
      </c>
      <c r="E315" s="3" t="s">
        <v>17</v>
      </c>
      <c r="F315" s="3" t="s">
        <v>239</v>
      </c>
      <c r="G315" s="4"/>
      <c r="J315" s="3" t="s">
        <v>234</v>
      </c>
      <c r="K315" s="3">
        <v>17.9</v>
      </c>
      <c r="L315" s="3">
        <v>12.0</v>
      </c>
    </row>
    <row r="316">
      <c r="A316" s="4" t="str">
        <f t="shared" si="1"/>
        <v>SMČ 7</v>
      </c>
      <c r="B316" s="3" t="str">
        <f t="shared" si="4"/>
        <v>SMČ</v>
      </c>
      <c r="C316" s="3">
        <v>7.0</v>
      </c>
      <c r="D316" s="3" t="s">
        <v>22</v>
      </c>
      <c r="E316" s="3" t="s">
        <v>17</v>
      </c>
      <c r="F316" s="3" t="s">
        <v>240</v>
      </c>
      <c r="G316" s="3" t="s">
        <v>23</v>
      </c>
      <c r="J316" s="3" t="s">
        <v>234</v>
      </c>
      <c r="K316" s="3">
        <v>18.7</v>
      </c>
      <c r="L316" s="3">
        <v>12.0</v>
      </c>
    </row>
    <row r="317">
      <c r="A317" s="4" t="str">
        <f t="shared" si="1"/>
        <v>SMČ 8</v>
      </c>
      <c r="B317" s="3" t="str">
        <f t="shared" si="4"/>
        <v>SMČ</v>
      </c>
      <c r="C317" s="3">
        <v>8.0</v>
      </c>
      <c r="D317" s="3" t="s">
        <v>75</v>
      </c>
      <c r="E317" s="3" t="s">
        <v>76</v>
      </c>
      <c r="F317" s="3" t="s">
        <v>241</v>
      </c>
      <c r="G317" s="4"/>
      <c r="H317" s="3">
        <v>2022.0</v>
      </c>
      <c r="J317" s="3" t="s">
        <v>234</v>
      </c>
      <c r="K317" s="3">
        <v>17.8</v>
      </c>
      <c r="L317" s="3">
        <v>12.0</v>
      </c>
    </row>
    <row r="318">
      <c r="A318" s="4" t="str">
        <f t="shared" si="1"/>
        <v>SMČ 9</v>
      </c>
      <c r="B318" s="3" t="str">
        <f t="shared" si="4"/>
        <v>SMČ</v>
      </c>
      <c r="C318" s="3">
        <v>9.0</v>
      </c>
      <c r="D318" s="3" t="s">
        <v>28</v>
      </c>
      <c r="E318" s="3" t="s">
        <v>15</v>
      </c>
      <c r="F318" s="3" t="s">
        <v>242</v>
      </c>
      <c r="G318" s="4"/>
      <c r="J318" s="3" t="s">
        <v>234</v>
      </c>
      <c r="K318" s="3">
        <v>18.4</v>
      </c>
      <c r="L318" s="3">
        <v>12.0</v>
      </c>
    </row>
    <row r="319">
      <c r="A319" s="4" t="str">
        <f t="shared" si="1"/>
        <v>SMČ 10</v>
      </c>
      <c r="B319" s="3" t="str">
        <f t="shared" si="4"/>
        <v>SMČ</v>
      </c>
      <c r="C319" s="3">
        <v>10.0</v>
      </c>
      <c r="D319" s="3" t="s">
        <v>200</v>
      </c>
      <c r="E319" s="3" t="s">
        <v>15</v>
      </c>
      <c r="F319" s="3" t="s">
        <v>236</v>
      </c>
      <c r="G319" s="4"/>
      <c r="J319" s="3" t="s">
        <v>234</v>
      </c>
      <c r="K319" s="3">
        <v>18.4</v>
      </c>
      <c r="L319" s="3">
        <v>12.0</v>
      </c>
    </row>
    <row r="320">
      <c r="A320" s="4" t="str">
        <f t="shared" si="1"/>
        <v>SMČ 11</v>
      </c>
      <c r="B320" s="3" t="str">
        <f t="shared" si="4"/>
        <v>SMČ</v>
      </c>
      <c r="C320" s="3">
        <v>11.0</v>
      </c>
      <c r="D320" s="3" t="s">
        <v>243</v>
      </c>
      <c r="E320" s="3" t="s">
        <v>15</v>
      </c>
      <c r="F320" s="3" t="s">
        <v>244</v>
      </c>
      <c r="G320" s="4"/>
      <c r="H320" s="3">
        <v>2021.0</v>
      </c>
      <c r="J320" s="3" t="s">
        <v>234</v>
      </c>
      <c r="K320" s="3">
        <v>18.6</v>
      </c>
      <c r="L320" s="3">
        <v>12.0</v>
      </c>
    </row>
    <row r="321">
      <c r="A321" s="4" t="str">
        <f t="shared" si="1"/>
        <v>SMČ 12</v>
      </c>
      <c r="B321" s="3" t="str">
        <f t="shared" si="4"/>
        <v>SMČ</v>
      </c>
      <c r="C321" s="3">
        <v>12.0</v>
      </c>
      <c r="D321" s="3" t="s">
        <v>128</v>
      </c>
      <c r="E321" s="3" t="s">
        <v>15</v>
      </c>
      <c r="F321" s="3" t="s">
        <v>239</v>
      </c>
      <c r="G321" s="4"/>
      <c r="H321" s="3">
        <v>2022.0</v>
      </c>
      <c r="J321" s="3" t="s">
        <v>234</v>
      </c>
      <c r="K321" s="3">
        <v>18.3</v>
      </c>
      <c r="L321" s="3">
        <v>12.0</v>
      </c>
    </row>
    <row r="322">
      <c r="A322" s="4" t="str">
        <f t="shared" si="1"/>
        <v>SMB 1</v>
      </c>
      <c r="B322" s="3" t="str">
        <f t="shared" si="4"/>
        <v>SMB</v>
      </c>
      <c r="C322" s="3">
        <v>1.0</v>
      </c>
      <c r="D322" s="3" t="s">
        <v>34</v>
      </c>
      <c r="E322" s="3" t="s">
        <v>15</v>
      </c>
      <c r="F322" s="3" t="s">
        <v>245</v>
      </c>
      <c r="G322" s="4"/>
      <c r="H322" s="3">
        <v>2022.0</v>
      </c>
      <c r="J322" s="3" t="s">
        <v>246</v>
      </c>
      <c r="K322" s="3">
        <v>18.3</v>
      </c>
      <c r="L322" s="3">
        <v>8.0</v>
      </c>
    </row>
    <row r="323">
      <c r="A323" s="4" t="str">
        <f t="shared" si="1"/>
        <v>SMB 2</v>
      </c>
      <c r="B323" s="3" t="str">
        <f t="shared" si="4"/>
        <v>SMB</v>
      </c>
      <c r="C323" s="3">
        <v>2.0</v>
      </c>
      <c r="D323" s="3" t="s">
        <v>247</v>
      </c>
      <c r="E323" s="3" t="s">
        <v>8</v>
      </c>
      <c r="F323" s="3"/>
      <c r="G323" s="4"/>
      <c r="J323" s="3" t="s">
        <v>246</v>
      </c>
      <c r="K323" s="3">
        <v>18.6</v>
      </c>
      <c r="L323" s="3">
        <v>8.0</v>
      </c>
    </row>
    <row r="324">
      <c r="A324" s="4" t="str">
        <f t="shared" si="1"/>
        <v>SMB 3</v>
      </c>
      <c r="B324" s="3" t="str">
        <f t="shared" si="4"/>
        <v>SMB</v>
      </c>
      <c r="C324" s="3">
        <v>3.0</v>
      </c>
      <c r="D324" s="3" t="s">
        <v>248</v>
      </c>
      <c r="E324" s="3" t="s">
        <v>13</v>
      </c>
      <c r="F324" s="3" t="s">
        <v>249</v>
      </c>
      <c r="G324" s="4"/>
      <c r="J324" s="3" t="s">
        <v>246</v>
      </c>
      <c r="K324" s="3">
        <v>18.7</v>
      </c>
      <c r="L324" s="3">
        <v>8.0</v>
      </c>
    </row>
    <row r="325">
      <c r="A325" s="4" t="str">
        <f t="shared" si="1"/>
        <v>SMB 4</v>
      </c>
      <c r="B325" s="3" t="str">
        <f t="shared" si="4"/>
        <v>SMB</v>
      </c>
      <c r="C325" s="3">
        <v>4.0</v>
      </c>
      <c r="D325" s="3" t="s">
        <v>132</v>
      </c>
      <c r="E325" s="3" t="s">
        <v>15</v>
      </c>
      <c r="F325" s="3" t="s">
        <v>250</v>
      </c>
      <c r="G325" s="4"/>
      <c r="J325" s="3" t="s">
        <v>246</v>
      </c>
      <c r="K325" s="3">
        <v>18.6</v>
      </c>
      <c r="L325" s="3">
        <v>8.0</v>
      </c>
    </row>
    <row r="326">
      <c r="A326" s="4" t="str">
        <f t="shared" si="1"/>
        <v>SMB 5</v>
      </c>
      <c r="B326" s="3" t="str">
        <f t="shared" si="4"/>
        <v>SMB</v>
      </c>
      <c r="C326" s="3">
        <v>5.0</v>
      </c>
      <c r="D326" s="3" t="s">
        <v>238</v>
      </c>
      <c r="E326" s="3" t="s">
        <v>17</v>
      </c>
      <c r="F326" s="3" t="s">
        <v>251</v>
      </c>
      <c r="G326" s="4"/>
      <c r="J326" s="3" t="s">
        <v>246</v>
      </c>
      <c r="K326" s="3">
        <v>18.1</v>
      </c>
      <c r="L326" s="3">
        <v>8.0</v>
      </c>
    </row>
    <row r="327">
      <c r="A327" s="4" t="str">
        <f t="shared" si="1"/>
        <v>SMB 6</v>
      </c>
      <c r="B327" s="3" t="str">
        <f t="shared" si="4"/>
        <v>SMB</v>
      </c>
      <c r="C327" s="3">
        <v>6.0</v>
      </c>
      <c r="D327" s="3" t="s">
        <v>252</v>
      </c>
      <c r="E327" s="3" t="s">
        <v>56</v>
      </c>
      <c r="G327" s="4"/>
      <c r="J327" s="3" t="s">
        <v>246</v>
      </c>
      <c r="K327" s="3">
        <v>18.8</v>
      </c>
      <c r="L327" s="3">
        <v>8.0</v>
      </c>
    </row>
    <row r="328">
      <c r="A328" s="4" t="str">
        <f t="shared" si="1"/>
        <v>SMB 7</v>
      </c>
      <c r="B328" s="3" t="str">
        <f t="shared" si="4"/>
        <v>SMB</v>
      </c>
      <c r="C328" s="3">
        <v>7.0</v>
      </c>
      <c r="D328" s="3" t="s">
        <v>213</v>
      </c>
      <c r="E328" s="3" t="s">
        <v>56</v>
      </c>
      <c r="F328" s="3" t="s">
        <v>253</v>
      </c>
      <c r="G328" s="4"/>
      <c r="J328" s="3" t="s">
        <v>246</v>
      </c>
      <c r="K328" s="3">
        <v>18.3</v>
      </c>
      <c r="L328" s="3">
        <v>8.0</v>
      </c>
    </row>
    <row r="329">
      <c r="A329" s="4" t="str">
        <f t="shared" si="1"/>
        <v>SMB 8</v>
      </c>
      <c r="B329" s="3" t="str">
        <f t="shared" si="4"/>
        <v>SMB</v>
      </c>
      <c r="C329" s="3">
        <v>8.0</v>
      </c>
      <c r="D329" s="3" t="s">
        <v>59</v>
      </c>
      <c r="E329" s="3" t="s">
        <v>27</v>
      </c>
      <c r="F329" s="3" t="s">
        <v>254</v>
      </c>
      <c r="G329" s="3" t="s">
        <v>23</v>
      </c>
      <c r="J329" s="3" t="s">
        <v>246</v>
      </c>
      <c r="K329" s="3">
        <v>18.5</v>
      </c>
      <c r="L329" s="3">
        <v>8.0</v>
      </c>
    </row>
    <row r="330">
      <c r="A330" s="4" t="str">
        <f t="shared" si="1"/>
        <v>SMB 9</v>
      </c>
      <c r="B330" s="3" t="str">
        <f t="shared" si="4"/>
        <v>SMB</v>
      </c>
      <c r="C330" s="3">
        <v>9.0</v>
      </c>
      <c r="D330" s="3" t="s">
        <v>255</v>
      </c>
      <c r="E330" s="3" t="s">
        <v>140</v>
      </c>
      <c r="G330" s="4"/>
      <c r="J330" s="3" t="s">
        <v>246</v>
      </c>
      <c r="K330" s="3">
        <v>18.6</v>
      </c>
      <c r="L330" s="3">
        <v>8.0</v>
      </c>
    </row>
    <row r="331">
      <c r="A331" s="4" t="str">
        <f t="shared" si="1"/>
        <v>SMB 10</v>
      </c>
      <c r="B331" s="3" t="str">
        <f t="shared" si="4"/>
        <v>SMB</v>
      </c>
      <c r="C331" s="3">
        <v>10.0</v>
      </c>
      <c r="D331" s="3" t="s">
        <v>255</v>
      </c>
      <c r="E331" s="3" t="s">
        <v>140</v>
      </c>
      <c r="F331" s="3" t="s">
        <v>256</v>
      </c>
      <c r="G331" s="4"/>
      <c r="J331" s="3" t="s">
        <v>246</v>
      </c>
      <c r="K331" s="3">
        <v>18.6</v>
      </c>
      <c r="L331" s="3">
        <v>8.0</v>
      </c>
    </row>
    <row r="332">
      <c r="A332" s="4" t="str">
        <f t="shared" si="1"/>
        <v>SMB 11</v>
      </c>
      <c r="B332" s="3" t="str">
        <f t="shared" si="4"/>
        <v>SMB</v>
      </c>
      <c r="C332" s="3">
        <v>11.0</v>
      </c>
      <c r="D332" s="3" t="s">
        <v>55</v>
      </c>
      <c r="E332" s="3" t="s">
        <v>56</v>
      </c>
      <c r="G332" s="4"/>
      <c r="J332" s="3" t="s">
        <v>246</v>
      </c>
      <c r="K332" s="3">
        <v>18.3</v>
      </c>
      <c r="L332" s="3">
        <v>8.0</v>
      </c>
    </row>
    <row r="333">
      <c r="A333" s="4" t="str">
        <f t="shared" si="1"/>
        <v>SMB 12</v>
      </c>
      <c r="B333" s="3" t="str">
        <f t="shared" si="4"/>
        <v>SMB</v>
      </c>
      <c r="C333" s="3">
        <v>12.0</v>
      </c>
      <c r="D333" s="3" t="s">
        <v>226</v>
      </c>
      <c r="E333" s="3" t="s">
        <v>69</v>
      </c>
      <c r="F333" s="3" t="s">
        <v>257</v>
      </c>
      <c r="G333" s="4"/>
      <c r="H333" s="3">
        <v>2022.0</v>
      </c>
      <c r="J333" s="3" t="s">
        <v>246</v>
      </c>
      <c r="K333" s="3">
        <v>18.9</v>
      </c>
      <c r="L333" s="3">
        <v>8.0</v>
      </c>
    </row>
    <row r="334">
      <c r="A334" s="4" t="str">
        <f t="shared" si="1"/>
        <v>SMB 13</v>
      </c>
      <c r="B334" s="3" t="str">
        <f t="shared" si="4"/>
        <v>SMB</v>
      </c>
      <c r="C334" s="3">
        <v>13.0</v>
      </c>
      <c r="D334" s="3" t="s">
        <v>258</v>
      </c>
      <c r="E334" s="3" t="s">
        <v>33</v>
      </c>
      <c r="F334" s="3" t="s">
        <v>259</v>
      </c>
      <c r="G334" s="4"/>
      <c r="H334" s="3"/>
      <c r="J334" s="3" t="s">
        <v>246</v>
      </c>
      <c r="K334" s="3">
        <v>18.4</v>
      </c>
      <c r="L334" s="3">
        <v>4.0</v>
      </c>
    </row>
    <row r="335">
      <c r="A335" s="4" t="str">
        <f t="shared" si="1"/>
        <v>SMB 14</v>
      </c>
      <c r="B335" s="3" t="str">
        <f t="shared" si="4"/>
        <v>SMB</v>
      </c>
      <c r="C335" s="3">
        <v>14.0</v>
      </c>
      <c r="D335" s="3" t="s">
        <v>190</v>
      </c>
      <c r="E335" s="3" t="s">
        <v>86</v>
      </c>
      <c r="F335" s="3"/>
      <c r="G335" s="4"/>
      <c r="H335" s="3"/>
      <c r="J335" s="3" t="s">
        <v>246</v>
      </c>
      <c r="K335" s="3">
        <v>18.5</v>
      </c>
      <c r="L335" s="3">
        <v>4.0</v>
      </c>
    </row>
    <row r="336">
      <c r="A336" s="4" t="str">
        <f t="shared" si="1"/>
        <v>ROS 1</v>
      </c>
      <c r="B336" s="3" t="str">
        <f t="shared" si="4"/>
        <v>ROS</v>
      </c>
      <c r="C336" s="3">
        <v>1.0</v>
      </c>
      <c r="D336" s="3" t="s">
        <v>145</v>
      </c>
      <c r="E336" s="3" t="s">
        <v>47</v>
      </c>
      <c r="F336" s="3" t="s">
        <v>260</v>
      </c>
      <c r="G336" s="3" t="s">
        <v>23</v>
      </c>
      <c r="J336" s="3" t="s">
        <v>261</v>
      </c>
      <c r="K336" s="3">
        <v>18.8</v>
      </c>
      <c r="L336" s="3">
        <v>10.0</v>
      </c>
    </row>
    <row r="337">
      <c r="A337" s="4" t="str">
        <f t="shared" si="1"/>
        <v>ROS 2</v>
      </c>
      <c r="B337" s="3" t="str">
        <f t="shared" si="4"/>
        <v>ROS</v>
      </c>
      <c r="C337" s="3">
        <v>2.0</v>
      </c>
      <c r="D337" s="3" t="s">
        <v>61</v>
      </c>
      <c r="E337" s="3" t="s">
        <v>62</v>
      </c>
      <c r="F337" s="3" t="s">
        <v>262</v>
      </c>
      <c r="G337" s="4"/>
      <c r="J337" s="3" t="s">
        <v>261</v>
      </c>
      <c r="K337" s="3">
        <v>17.8</v>
      </c>
      <c r="L337" s="3">
        <v>10.0</v>
      </c>
    </row>
    <row r="338">
      <c r="A338" s="4" t="str">
        <f t="shared" si="1"/>
        <v>ROS 3</v>
      </c>
      <c r="B338" s="3" t="str">
        <f t="shared" si="4"/>
        <v>ROS</v>
      </c>
      <c r="C338" s="3">
        <v>3.0</v>
      </c>
      <c r="D338" s="3" t="s">
        <v>34</v>
      </c>
      <c r="E338" s="3" t="s">
        <v>15</v>
      </c>
      <c r="F338" s="3" t="s">
        <v>263</v>
      </c>
      <c r="G338" s="4"/>
      <c r="J338" s="3" t="s">
        <v>261</v>
      </c>
      <c r="K338" s="3">
        <v>18.6</v>
      </c>
      <c r="L338" s="3">
        <v>10.0</v>
      </c>
    </row>
    <row r="339">
      <c r="A339" s="4" t="str">
        <f t="shared" si="1"/>
        <v>ROS 4</v>
      </c>
      <c r="B339" s="3" t="str">
        <f t="shared" si="4"/>
        <v>ROS</v>
      </c>
      <c r="C339" s="3">
        <v>4.0</v>
      </c>
      <c r="D339" s="3" t="s">
        <v>96</v>
      </c>
      <c r="E339" s="3" t="s">
        <v>15</v>
      </c>
      <c r="F339" s="3" t="s">
        <v>264</v>
      </c>
      <c r="G339" s="4"/>
      <c r="J339" s="3" t="s">
        <v>261</v>
      </c>
      <c r="K339" s="3">
        <v>17.6</v>
      </c>
      <c r="L339" s="3">
        <v>10.0</v>
      </c>
    </row>
    <row r="340">
      <c r="A340" s="4" t="str">
        <f t="shared" si="1"/>
        <v>ROS 5</v>
      </c>
      <c r="B340" s="3" t="str">
        <f t="shared" si="4"/>
        <v>ROS</v>
      </c>
      <c r="C340" s="3">
        <v>5.0</v>
      </c>
      <c r="D340" s="3" t="s">
        <v>121</v>
      </c>
      <c r="E340" s="3" t="s">
        <v>13</v>
      </c>
      <c r="F340" s="3" t="s">
        <v>265</v>
      </c>
      <c r="G340" s="4"/>
      <c r="H340" s="3">
        <v>2022.0</v>
      </c>
      <c r="J340" s="3" t="s">
        <v>261</v>
      </c>
      <c r="K340" s="3">
        <v>17.5</v>
      </c>
      <c r="L340" s="3">
        <v>10.0</v>
      </c>
    </row>
    <row r="341">
      <c r="A341" s="4" t="str">
        <f t="shared" si="1"/>
        <v>ROS 6</v>
      </c>
      <c r="B341" s="3" t="str">
        <f t="shared" si="4"/>
        <v>ROS</v>
      </c>
      <c r="C341" s="3">
        <v>6.0</v>
      </c>
      <c r="D341" s="3" t="s">
        <v>266</v>
      </c>
      <c r="E341" s="3" t="s">
        <v>51</v>
      </c>
      <c r="F341" s="3" t="s">
        <v>267</v>
      </c>
      <c r="G341" s="4"/>
      <c r="H341" s="3">
        <v>2022.0</v>
      </c>
      <c r="J341" s="3" t="s">
        <v>261</v>
      </c>
      <c r="K341" s="3">
        <v>18.6</v>
      </c>
      <c r="L341" s="3">
        <v>10.0</v>
      </c>
    </row>
    <row r="342">
      <c r="A342" s="4" t="str">
        <f t="shared" si="1"/>
        <v>ROS 7</v>
      </c>
      <c r="B342" s="3" t="str">
        <f t="shared" si="4"/>
        <v>ROS</v>
      </c>
      <c r="C342" s="3">
        <v>7.0</v>
      </c>
      <c r="D342" s="3" t="s">
        <v>266</v>
      </c>
      <c r="E342" s="3" t="s">
        <v>51</v>
      </c>
      <c r="F342" s="3" t="s">
        <v>267</v>
      </c>
      <c r="G342" s="4"/>
      <c r="J342" s="3" t="s">
        <v>261</v>
      </c>
      <c r="K342" s="3">
        <v>18.9</v>
      </c>
      <c r="L342" s="3">
        <v>10.0</v>
      </c>
    </row>
    <row r="343">
      <c r="A343" s="4" t="str">
        <f t="shared" si="1"/>
        <v>ROS 8</v>
      </c>
      <c r="B343" s="3" t="str">
        <f t="shared" si="4"/>
        <v>ROS</v>
      </c>
      <c r="C343" s="3">
        <v>8.0</v>
      </c>
      <c r="D343" s="3" t="s">
        <v>268</v>
      </c>
      <c r="E343" s="3" t="s">
        <v>25</v>
      </c>
      <c r="F343" s="3" t="s">
        <v>265</v>
      </c>
      <c r="G343" s="4"/>
      <c r="J343" s="3" t="s">
        <v>261</v>
      </c>
      <c r="K343" s="3">
        <v>18.6</v>
      </c>
      <c r="L343" s="3">
        <v>10.0</v>
      </c>
    </row>
    <row r="344">
      <c r="A344" s="4" t="str">
        <f t="shared" si="1"/>
        <v>ROS 9</v>
      </c>
      <c r="B344" s="3" t="str">
        <f t="shared" si="4"/>
        <v>ROS</v>
      </c>
      <c r="C344" s="3">
        <v>9.0</v>
      </c>
      <c r="D344" s="3" t="s">
        <v>138</v>
      </c>
      <c r="E344" s="3" t="s">
        <v>69</v>
      </c>
      <c r="F344" s="3" t="s">
        <v>269</v>
      </c>
      <c r="G344" s="3" t="s">
        <v>23</v>
      </c>
      <c r="J344" s="3" t="s">
        <v>261</v>
      </c>
      <c r="K344" s="3">
        <v>18.7</v>
      </c>
      <c r="L344" s="3">
        <v>10.0</v>
      </c>
    </row>
    <row r="345">
      <c r="A345" s="4" t="str">
        <f t="shared" si="1"/>
        <v>ROS 10</v>
      </c>
      <c r="B345" s="3" t="str">
        <f t="shared" si="4"/>
        <v>ROS</v>
      </c>
      <c r="C345" s="3">
        <v>10.0</v>
      </c>
      <c r="D345" s="3" t="s">
        <v>127</v>
      </c>
      <c r="E345" s="3" t="s">
        <v>69</v>
      </c>
      <c r="F345" s="3" t="s">
        <v>265</v>
      </c>
      <c r="G345" s="4"/>
      <c r="J345" s="3" t="s">
        <v>261</v>
      </c>
      <c r="K345" s="3">
        <v>17.7</v>
      </c>
      <c r="L345" s="3">
        <v>10.0</v>
      </c>
    </row>
    <row r="346">
      <c r="A346" s="4" t="str">
        <f t="shared" si="1"/>
        <v>ROS 11</v>
      </c>
      <c r="B346" s="3" t="str">
        <f t="shared" si="4"/>
        <v>ROS</v>
      </c>
      <c r="C346" s="3">
        <v>11.0</v>
      </c>
      <c r="D346" s="3" t="s">
        <v>199</v>
      </c>
      <c r="E346" s="3" t="s">
        <v>17</v>
      </c>
      <c r="F346" s="3" t="s">
        <v>262</v>
      </c>
      <c r="G346" s="4"/>
      <c r="H346" s="3">
        <v>2022.0</v>
      </c>
      <c r="J346" s="3" t="s">
        <v>261</v>
      </c>
      <c r="K346" s="3">
        <v>17.0</v>
      </c>
      <c r="L346" s="3">
        <v>10.0</v>
      </c>
    </row>
    <row r="347">
      <c r="A347" s="4" t="str">
        <f t="shared" si="1"/>
        <v>ROS 12</v>
      </c>
      <c r="B347" s="3" t="str">
        <f t="shared" si="4"/>
        <v>ROS</v>
      </c>
      <c r="C347" s="3">
        <v>12.0</v>
      </c>
      <c r="D347" s="3" t="s">
        <v>39</v>
      </c>
      <c r="E347" s="3" t="s">
        <v>15</v>
      </c>
      <c r="F347" s="3" t="s">
        <v>270</v>
      </c>
      <c r="G347" s="4"/>
      <c r="J347" s="3" t="s">
        <v>261</v>
      </c>
      <c r="K347" s="3">
        <v>18.6</v>
      </c>
      <c r="L347" s="3">
        <v>10.0</v>
      </c>
    </row>
    <row r="348">
      <c r="A348" s="4" t="str">
        <f t="shared" si="1"/>
        <v>ROS 13</v>
      </c>
      <c r="B348" s="3" t="str">
        <f t="shared" si="4"/>
        <v>ROS</v>
      </c>
      <c r="C348" s="3">
        <v>13.0</v>
      </c>
      <c r="D348" s="3" t="s">
        <v>181</v>
      </c>
      <c r="E348" s="3" t="s">
        <v>13</v>
      </c>
      <c r="F348" s="3" t="s">
        <v>271</v>
      </c>
      <c r="G348" s="4"/>
      <c r="H348" s="3">
        <v>2022.0</v>
      </c>
      <c r="J348" s="3" t="s">
        <v>261</v>
      </c>
      <c r="K348" s="3">
        <v>18.7</v>
      </c>
      <c r="L348" s="3">
        <v>10.0</v>
      </c>
    </row>
    <row r="349">
      <c r="A349" s="4" t="str">
        <f t="shared" si="1"/>
        <v>ROS 14</v>
      </c>
      <c r="B349" s="3" t="str">
        <f t="shared" si="4"/>
        <v>ROS</v>
      </c>
      <c r="C349" s="3">
        <v>14.0</v>
      </c>
      <c r="D349" s="3" t="s">
        <v>184</v>
      </c>
      <c r="E349" s="3" t="s">
        <v>27</v>
      </c>
      <c r="F349" s="3" t="s">
        <v>272</v>
      </c>
      <c r="G349" s="4"/>
      <c r="J349" s="3" t="s">
        <v>261</v>
      </c>
      <c r="K349" s="3">
        <v>18.4</v>
      </c>
      <c r="L349" s="3">
        <v>10.0</v>
      </c>
    </row>
    <row r="350">
      <c r="A350" s="4" t="str">
        <f t="shared" si="1"/>
        <v>ROS 15</v>
      </c>
      <c r="B350" s="3" t="str">
        <f t="shared" si="4"/>
        <v>ROS</v>
      </c>
      <c r="C350" s="3">
        <v>15.0</v>
      </c>
      <c r="D350" s="3" t="s">
        <v>42</v>
      </c>
      <c r="E350" s="3" t="s">
        <v>15</v>
      </c>
      <c r="F350" s="3" t="s">
        <v>273</v>
      </c>
      <c r="G350" s="4"/>
      <c r="H350" s="3">
        <v>2022.0</v>
      </c>
      <c r="J350" s="3" t="s">
        <v>261</v>
      </c>
      <c r="K350" s="3">
        <v>18.6</v>
      </c>
      <c r="L350" s="3">
        <v>10.0</v>
      </c>
    </row>
    <row r="351">
      <c r="A351" s="4" t="str">
        <f t="shared" si="1"/>
        <v>ROS 16</v>
      </c>
      <c r="B351" s="3" t="str">
        <f t="shared" si="4"/>
        <v>ROS</v>
      </c>
      <c r="C351" s="3">
        <v>16.0</v>
      </c>
      <c r="D351" s="3" t="s">
        <v>147</v>
      </c>
      <c r="E351" s="3" t="s">
        <v>8</v>
      </c>
      <c r="F351" s="3" t="s">
        <v>270</v>
      </c>
      <c r="G351" s="4"/>
      <c r="J351" s="3" t="s">
        <v>261</v>
      </c>
      <c r="K351" s="3">
        <v>18.2</v>
      </c>
      <c r="L351" s="3">
        <v>10.0</v>
      </c>
    </row>
    <row r="352">
      <c r="A352" s="4" t="str">
        <f t="shared" si="1"/>
        <v>ROS 17</v>
      </c>
      <c r="B352" s="3" t="str">
        <f t="shared" si="4"/>
        <v>ROS</v>
      </c>
      <c r="C352" s="3">
        <v>17.0</v>
      </c>
      <c r="D352" s="3" t="s">
        <v>200</v>
      </c>
      <c r="E352" s="3" t="s">
        <v>15</v>
      </c>
      <c r="F352" s="3" t="s">
        <v>273</v>
      </c>
      <c r="G352" s="4"/>
      <c r="J352" s="3" t="s">
        <v>261</v>
      </c>
      <c r="K352" s="3">
        <v>18.2</v>
      </c>
      <c r="L352" s="3">
        <v>10.0</v>
      </c>
    </row>
    <row r="353">
      <c r="A353" s="4" t="str">
        <f t="shared" si="1"/>
        <v>ROS 18</v>
      </c>
      <c r="B353" s="3" t="str">
        <f t="shared" si="4"/>
        <v>ROS</v>
      </c>
      <c r="C353" s="3">
        <v>18.0</v>
      </c>
      <c r="D353" s="3" t="s">
        <v>156</v>
      </c>
      <c r="E353" s="3" t="s">
        <v>15</v>
      </c>
      <c r="F353" s="3" t="s">
        <v>274</v>
      </c>
      <c r="G353" s="4"/>
      <c r="J353" s="3" t="s">
        <v>261</v>
      </c>
      <c r="K353" s="3">
        <v>18.4</v>
      </c>
      <c r="L353" s="3">
        <v>10.0</v>
      </c>
    </row>
    <row r="354">
      <c r="A354" s="4" t="str">
        <f t="shared" si="1"/>
        <v>ROS 19</v>
      </c>
      <c r="B354" s="3" t="str">
        <f t="shared" si="4"/>
        <v>ROS</v>
      </c>
      <c r="C354" s="3">
        <v>19.0</v>
      </c>
      <c r="D354" s="3" t="s">
        <v>230</v>
      </c>
      <c r="E354" s="3" t="s">
        <v>33</v>
      </c>
      <c r="F354" s="3" t="s">
        <v>260</v>
      </c>
      <c r="G354" s="3" t="s">
        <v>74</v>
      </c>
      <c r="J354" s="3" t="s">
        <v>261</v>
      </c>
      <c r="K354" s="3">
        <v>18.7</v>
      </c>
      <c r="L354" s="3">
        <v>10.0</v>
      </c>
    </row>
    <row r="355">
      <c r="A355" s="4" t="str">
        <f t="shared" si="1"/>
        <v>ROS 20</v>
      </c>
      <c r="B355" s="3" t="str">
        <f t="shared" si="4"/>
        <v>ROS</v>
      </c>
      <c r="C355" s="3">
        <v>20.0</v>
      </c>
      <c r="D355" s="3" t="s">
        <v>109</v>
      </c>
      <c r="E355" s="3" t="s">
        <v>27</v>
      </c>
      <c r="F355" s="3" t="s">
        <v>265</v>
      </c>
      <c r="G355" s="4"/>
      <c r="J355" s="3" t="s">
        <v>261</v>
      </c>
      <c r="K355" s="3">
        <v>18.7</v>
      </c>
      <c r="L355" s="3">
        <v>10.0</v>
      </c>
    </row>
    <row r="356">
      <c r="A356" s="4" t="str">
        <f t="shared" si="1"/>
        <v>ROS 21</v>
      </c>
      <c r="B356" s="3" t="str">
        <f t="shared" si="4"/>
        <v>ROS</v>
      </c>
      <c r="C356" s="3">
        <v>21.0</v>
      </c>
      <c r="D356" s="3" t="s">
        <v>275</v>
      </c>
      <c r="E356" s="3" t="s">
        <v>62</v>
      </c>
      <c r="F356" s="3" t="s">
        <v>264</v>
      </c>
      <c r="G356" s="4"/>
      <c r="J356" s="3" t="s">
        <v>261</v>
      </c>
      <c r="K356" s="3">
        <v>16.0</v>
      </c>
      <c r="L356" s="3">
        <v>10.0</v>
      </c>
    </row>
    <row r="357">
      <c r="A357" s="4" t="str">
        <f t="shared" si="1"/>
        <v>ROS 22</v>
      </c>
      <c r="B357" s="3" t="str">
        <f t="shared" si="4"/>
        <v>ROS</v>
      </c>
      <c r="C357" s="3">
        <v>22.0</v>
      </c>
      <c r="D357" s="3" t="s">
        <v>193</v>
      </c>
      <c r="E357" s="3" t="s">
        <v>15</v>
      </c>
      <c r="F357" s="3" t="s">
        <v>264</v>
      </c>
      <c r="G357" s="4"/>
      <c r="J357" s="3" t="s">
        <v>261</v>
      </c>
      <c r="K357" s="3">
        <v>16.5</v>
      </c>
      <c r="L357" s="3">
        <v>10.0</v>
      </c>
    </row>
    <row r="358">
      <c r="A358" s="4" t="str">
        <f t="shared" si="1"/>
        <v>KER 1</v>
      </c>
      <c r="B358" s="3" t="str">
        <f t="shared" si="4"/>
        <v>KER</v>
      </c>
      <c r="C358" s="3">
        <v>1.0</v>
      </c>
      <c r="D358" s="3" t="s">
        <v>276</v>
      </c>
      <c r="E358" s="3" t="s">
        <v>277</v>
      </c>
      <c r="G358" s="3" t="s">
        <v>23</v>
      </c>
      <c r="J358" s="3" t="s">
        <v>278</v>
      </c>
      <c r="K358" s="3">
        <v>18.8</v>
      </c>
      <c r="L358" s="3">
        <v>16.0</v>
      </c>
    </row>
    <row r="359">
      <c r="A359" s="4" t="str">
        <f t="shared" si="1"/>
        <v>KER 2</v>
      </c>
      <c r="B359" s="3" t="str">
        <f t="shared" si="4"/>
        <v>KER</v>
      </c>
      <c r="C359" s="3">
        <v>2.0</v>
      </c>
      <c r="D359" s="3" t="s">
        <v>100</v>
      </c>
      <c r="E359" s="3" t="s">
        <v>11</v>
      </c>
      <c r="G359" s="4"/>
      <c r="J359" s="3" t="s">
        <v>278</v>
      </c>
      <c r="K359" s="3">
        <v>17.6</v>
      </c>
      <c r="L359" s="3">
        <v>16.0</v>
      </c>
    </row>
    <row r="360">
      <c r="A360" s="4" t="str">
        <f t="shared" si="1"/>
        <v>KER 3</v>
      </c>
      <c r="B360" s="3" t="str">
        <f t="shared" si="4"/>
        <v>KER</v>
      </c>
      <c r="C360" s="3">
        <v>3.0</v>
      </c>
      <c r="D360" s="3" t="s">
        <v>279</v>
      </c>
      <c r="E360" s="3" t="s">
        <v>11</v>
      </c>
      <c r="G360" s="4"/>
      <c r="J360" s="3" t="s">
        <v>278</v>
      </c>
      <c r="K360" s="3">
        <v>18.4</v>
      </c>
      <c r="L360" s="3">
        <v>16.0</v>
      </c>
    </row>
    <row r="361">
      <c r="A361" s="4" t="str">
        <f t="shared" si="1"/>
        <v>SOL 1</v>
      </c>
      <c r="B361" s="3" t="str">
        <f t="shared" si="4"/>
        <v>SOL</v>
      </c>
      <c r="C361" s="3">
        <v>1.0</v>
      </c>
      <c r="D361" s="3" t="s">
        <v>173</v>
      </c>
      <c r="E361" s="3" t="s">
        <v>17</v>
      </c>
      <c r="G361" s="3" t="s">
        <v>23</v>
      </c>
      <c r="J361" s="3" t="s">
        <v>280</v>
      </c>
      <c r="K361" s="3">
        <v>18.6</v>
      </c>
      <c r="L361" s="3">
        <v>16.0</v>
      </c>
    </row>
    <row r="362">
      <c r="A362" s="4" t="str">
        <f t="shared" si="1"/>
        <v>SOL 2</v>
      </c>
      <c r="B362" s="3" t="str">
        <f t="shared" si="4"/>
        <v>SOL</v>
      </c>
      <c r="C362" s="3">
        <v>2.0</v>
      </c>
      <c r="D362" s="3" t="s">
        <v>39</v>
      </c>
      <c r="E362" s="3" t="s">
        <v>15</v>
      </c>
      <c r="G362" s="4"/>
      <c r="J362" s="3" t="s">
        <v>280</v>
      </c>
      <c r="K362" s="3">
        <v>18.5</v>
      </c>
      <c r="L362" s="3">
        <v>16.0</v>
      </c>
    </row>
    <row r="363">
      <c r="A363" s="4" t="str">
        <f t="shared" si="1"/>
        <v>SOL 3</v>
      </c>
      <c r="B363" s="3" t="str">
        <f t="shared" si="4"/>
        <v>SOL</v>
      </c>
      <c r="C363" s="3">
        <v>3.0</v>
      </c>
      <c r="D363" s="3" t="s">
        <v>281</v>
      </c>
      <c r="E363" s="3" t="s">
        <v>33</v>
      </c>
      <c r="F363" s="3"/>
      <c r="G363" s="3"/>
      <c r="J363" s="3" t="s">
        <v>280</v>
      </c>
      <c r="K363" s="3">
        <v>18.8</v>
      </c>
      <c r="L363" s="3">
        <v>16.0</v>
      </c>
    </row>
    <row r="364">
      <c r="A364" s="4" t="str">
        <f t="shared" si="1"/>
        <v>JOH 1</v>
      </c>
      <c r="B364" s="3" t="str">
        <f t="shared" si="4"/>
        <v>JOH</v>
      </c>
      <c r="C364" s="3">
        <v>1.0</v>
      </c>
      <c r="D364" s="3" t="s">
        <v>282</v>
      </c>
      <c r="E364" s="3" t="s">
        <v>219</v>
      </c>
      <c r="F364" s="3"/>
      <c r="G364" s="3" t="s">
        <v>74</v>
      </c>
      <c r="J364" s="3" t="s">
        <v>283</v>
      </c>
      <c r="K364" s="3">
        <v>18.5</v>
      </c>
      <c r="L364" s="3">
        <v>16.0</v>
      </c>
    </row>
    <row r="365">
      <c r="A365" s="4" t="str">
        <f t="shared" si="1"/>
        <v>JOH 2</v>
      </c>
      <c r="B365" s="3" t="str">
        <f t="shared" si="4"/>
        <v>JOH</v>
      </c>
      <c r="C365" s="3">
        <v>2.0</v>
      </c>
      <c r="D365" s="3" t="s">
        <v>194</v>
      </c>
      <c r="E365" s="3" t="s">
        <v>135</v>
      </c>
      <c r="F365" s="3"/>
      <c r="G365" s="3" t="s">
        <v>23</v>
      </c>
      <c r="H365" s="3">
        <v>2022.0</v>
      </c>
      <c r="J365" s="3" t="s">
        <v>283</v>
      </c>
      <c r="K365" s="3">
        <v>18.8</v>
      </c>
      <c r="L365" s="3">
        <v>16.0</v>
      </c>
    </row>
    <row r="366">
      <c r="A366" s="4" t="str">
        <f t="shared" si="1"/>
        <v>DE 1</v>
      </c>
      <c r="B366" s="3" t="str">
        <f t="shared" si="4"/>
        <v>DE</v>
      </c>
      <c r="C366" s="3">
        <v>1.0</v>
      </c>
      <c r="D366" s="3" t="s">
        <v>39</v>
      </c>
      <c r="E366" s="3" t="s">
        <v>15</v>
      </c>
      <c r="F366" s="3"/>
      <c r="G366" s="3"/>
      <c r="H366" s="3">
        <v>2020.0</v>
      </c>
      <c r="J366" s="3" t="s">
        <v>284</v>
      </c>
      <c r="K366" s="3">
        <v>18.3</v>
      </c>
      <c r="L366" s="3">
        <v>16.0</v>
      </c>
    </row>
    <row r="367">
      <c r="A367" s="4" t="str">
        <f t="shared" si="1"/>
        <v>DE 2</v>
      </c>
      <c r="B367" s="3" t="str">
        <f t="shared" si="4"/>
        <v>DE</v>
      </c>
      <c r="C367" s="3">
        <v>2.0</v>
      </c>
      <c r="D367" s="3" t="s">
        <v>285</v>
      </c>
      <c r="E367" s="3" t="s">
        <v>30</v>
      </c>
      <c r="F367" s="3"/>
      <c r="G367" s="3" t="s">
        <v>23</v>
      </c>
      <c r="J367" s="3" t="s">
        <v>284</v>
      </c>
      <c r="K367" s="3">
        <v>18.6</v>
      </c>
      <c r="L367" s="3">
        <v>16.0</v>
      </c>
    </row>
    <row r="368">
      <c r="A368" s="4" t="str">
        <f t="shared" si="1"/>
        <v>OVB 1</v>
      </c>
      <c r="B368" s="3" t="str">
        <f t="shared" si="4"/>
        <v>OVB</v>
      </c>
      <c r="C368" s="3">
        <v>1.0</v>
      </c>
      <c r="D368" s="3" t="s">
        <v>276</v>
      </c>
      <c r="E368" s="3" t="s">
        <v>277</v>
      </c>
      <c r="F368" s="3" t="s">
        <v>286</v>
      </c>
      <c r="G368" s="3" t="s">
        <v>23</v>
      </c>
      <c r="J368" s="3" t="s">
        <v>287</v>
      </c>
      <c r="K368" s="3">
        <v>18.6</v>
      </c>
      <c r="L368" s="3">
        <v>16.0</v>
      </c>
    </row>
    <row r="369">
      <c r="A369" s="4" t="str">
        <f t="shared" si="1"/>
        <v>OVB 2</v>
      </c>
      <c r="B369" s="3" t="str">
        <f t="shared" si="4"/>
        <v>OVB</v>
      </c>
      <c r="C369" s="3">
        <v>2.0</v>
      </c>
      <c r="D369" s="3" t="s">
        <v>121</v>
      </c>
      <c r="E369" s="3" t="s">
        <v>13</v>
      </c>
      <c r="F369" s="3" t="s">
        <v>288</v>
      </c>
      <c r="G369" s="4"/>
      <c r="H369" s="3">
        <v>2022.0</v>
      </c>
      <c r="J369" s="3" t="s">
        <v>287</v>
      </c>
      <c r="K369" s="3">
        <v>18.0</v>
      </c>
      <c r="L369" s="3">
        <v>16.0</v>
      </c>
    </row>
    <row r="370">
      <c r="A370" s="4" t="str">
        <f t="shared" si="1"/>
        <v>OVB 3</v>
      </c>
      <c r="B370" s="3" t="str">
        <f t="shared" si="4"/>
        <v>OVB</v>
      </c>
      <c r="C370" s="3">
        <v>3.0</v>
      </c>
      <c r="D370" s="3" t="s">
        <v>193</v>
      </c>
      <c r="E370" s="3" t="s">
        <v>15</v>
      </c>
      <c r="F370" s="3" t="s">
        <v>289</v>
      </c>
      <c r="G370" s="4"/>
      <c r="H370" s="3">
        <v>2022.0</v>
      </c>
      <c r="J370" s="3" t="s">
        <v>287</v>
      </c>
      <c r="K370" s="3">
        <v>18.3</v>
      </c>
      <c r="L370" s="3">
        <v>16.0</v>
      </c>
    </row>
    <row r="371">
      <c r="A371" s="4" t="str">
        <f t="shared" si="1"/>
        <v>OVB 4</v>
      </c>
      <c r="B371" s="3" t="str">
        <f t="shared" si="4"/>
        <v>OVB</v>
      </c>
      <c r="C371" s="3">
        <v>4.0</v>
      </c>
      <c r="D371" s="3" t="s">
        <v>54</v>
      </c>
      <c r="E371" s="3" t="s">
        <v>38</v>
      </c>
      <c r="F371" s="3" t="s">
        <v>290</v>
      </c>
      <c r="G371" s="4"/>
      <c r="H371" s="3">
        <v>2022.0</v>
      </c>
      <c r="J371" s="3" t="s">
        <v>287</v>
      </c>
      <c r="K371" s="3">
        <v>18.4</v>
      </c>
      <c r="L371" s="3">
        <v>16.0</v>
      </c>
    </row>
    <row r="372">
      <c r="A372" s="4" t="str">
        <f t="shared" si="1"/>
        <v>OVB 5</v>
      </c>
      <c r="B372" s="3" t="str">
        <f t="shared" si="4"/>
        <v>OVB</v>
      </c>
      <c r="C372" s="3">
        <v>5.0</v>
      </c>
      <c r="D372" s="3" t="s">
        <v>282</v>
      </c>
      <c r="E372" s="3" t="s">
        <v>219</v>
      </c>
      <c r="F372" s="3" t="s">
        <v>291</v>
      </c>
      <c r="G372" s="3" t="s">
        <v>74</v>
      </c>
      <c r="J372" s="3" t="s">
        <v>287</v>
      </c>
      <c r="K372" s="3">
        <v>18.6</v>
      </c>
      <c r="L372" s="3">
        <v>16.0</v>
      </c>
    </row>
    <row r="373">
      <c r="A373" s="4" t="str">
        <f t="shared" si="1"/>
        <v>OVB 6</v>
      </c>
      <c r="B373" s="3" t="str">
        <f t="shared" si="4"/>
        <v>OVB</v>
      </c>
      <c r="C373" s="3">
        <v>6.0</v>
      </c>
      <c r="D373" s="3" t="s">
        <v>68</v>
      </c>
      <c r="E373" s="3" t="s">
        <v>69</v>
      </c>
      <c r="F373" s="3" t="s">
        <v>292</v>
      </c>
      <c r="G373" s="4"/>
      <c r="J373" s="3" t="s">
        <v>287</v>
      </c>
      <c r="K373" s="3">
        <v>18.9</v>
      </c>
      <c r="L373" s="3">
        <v>16.0</v>
      </c>
    </row>
    <row r="374">
      <c r="A374" s="4" t="str">
        <f t="shared" si="1"/>
        <v>OVB 7</v>
      </c>
      <c r="B374" s="3" t="str">
        <f t="shared" si="4"/>
        <v>OVB</v>
      </c>
      <c r="C374" s="3">
        <v>7.0</v>
      </c>
      <c r="D374" s="3" t="s">
        <v>180</v>
      </c>
      <c r="E374" s="3" t="s">
        <v>56</v>
      </c>
      <c r="F374" s="3" t="s">
        <v>293</v>
      </c>
      <c r="G374" s="4"/>
      <c r="J374" s="3" t="s">
        <v>287</v>
      </c>
      <c r="K374" s="3">
        <v>18.6</v>
      </c>
      <c r="L374" s="3">
        <v>16.0</v>
      </c>
    </row>
    <row r="375">
      <c r="A375" s="4" t="str">
        <f t="shared" si="1"/>
        <v>OVB 8</v>
      </c>
      <c r="B375" s="3" t="str">
        <f t="shared" si="4"/>
        <v>OVB</v>
      </c>
      <c r="C375" s="3">
        <v>8.0</v>
      </c>
      <c r="D375" s="3" t="s">
        <v>181</v>
      </c>
      <c r="E375" s="3" t="s">
        <v>13</v>
      </c>
      <c r="F375" s="3" t="s">
        <v>294</v>
      </c>
      <c r="G375" s="4"/>
      <c r="H375" s="3">
        <v>2020.0</v>
      </c>
      <c r="J375" s="3" t="s">
        <v>287</v>
      </c>
      <c r="K375" s="3">
        <v>18.2</v>
      </c>
      <c r="L375" s="3">
        <v>16.0</v>
      </c>
    </row>
    <row r="376">
      <c r="A376" s="4" t="str">
        <f t="shared" si="1"/>
        <v>OVB 9</v>
      </c>
      <c r="B376" s="3" t="str">
        <f t="shared" si="4"/>
        <v>OVB</v>
      </c>
      <c r="C376" s="3">
        <v>9.0</v>
      </c>
      <c r="D376" s="3" t="s">
        <v>75</v>
      </c>
      <c r="E376" s="3" t="s">
        <v>76</v>
      </c>
      <c r="F376" s="3" t="s">
        <v>295</v>
      </c>
      <c r="G376" s="4"/>
      <c r="J376" s="3" t="s">
        <v>287</v>
      </c>
      <c r="K376" s="3">
        <v>17.5</v>
      </c>
      <c r="L376" s="3">
        <v>16.0</v>
      </c>
    </row>
    <row r="377">
      <c r="A377" s="4" t="str">
        <f t="shared" si="1"/>
        <v>OVČ 1</v>
      </c>
      <c r="B377" s="3" t="str">
        <f t="shared" si="4"/>
        <v>OVČ</v>
      </c>
      <c r="C377" s="3">
        <v>1.0</v>
      </c>
      <c r="D377" s="3" t="s">
        <v>145</v>
      </c>
      <c r="E377" s="3" t="s">
        <v>47</v>
      </c>
      <c r="F377" s="3" t="s">
        <v>296</v>
      </c>
      <c r="G377" s="3" t="s">
        <v>23</v>
      </c>
      <c r="J377" s="3" t="s">
        <v>297</v>
      </c>
      <c r="K377" s="3">
        <v>19.0</v>
      </c>
      <c r="L377" s="3">
        <v>14.0</v>
      </c>
    </row>
    <row r="378">
      <c r="A378" s="4" t="str">
        <f t="shared" si="1"/>
        <v>OVČ 2</v>
      </c>
      <c r="B378" s="3" t="str">
        <f t="shared" si="4"/>
        <v>OVČ</v>
      </c>
      <c r="C378" s="3">
        <v>2.0</v>
      </c>
      <c r="D378" s="3" t="s">
        <v>14</v>
      </c>
      <c r="E378" s="3" t="s">
        <v>15</v>
      </c>
      <c r="F378" s="3" t="s">
        <v>293</v>
      </c>
      <c r="G378" s="4"/>
      <c r="J378" s="3" t="s">
        <v>297</v>
      </c>
      <c r="K378" s="3">
        <v>18.4</v>
      </c>
      <c r="L378" s="3">
        <v>14.0</v>
      </c>
    </row>
    <row r="379">
      <c r="A379" s="4" t="str">
        <f t="shared" si="1"/>
        <v>OVČ 3</v>
      </c>
      <c r="B379" s="3" t="str">
        <f t="shared" si="4"/>
        <v>OVČ</v>
      </c>
      <c r="C379" s="3">
        <v>3.0</v>
      </c>
      <c r="D379" s="3" t="s">
        <v>121</v>
      </c>
      <c r="E379" s="3" t="s">
        <v>13</v>
      </c>
      <c r="F379" s="3" t="s">
        <v>298</v>
      </c>
      <c r="G379" s="4"/>
      <c r="H379" s="3">
        <v>2022.0</v>
      </c>
      <c r="J379" s="3" t="s">
        <v>297</v>
      </c>
      <c r="K379" s="3">
        <v>18.7</v>
      </c>
      <c r="L379" s="3">
        <v>14.0</v>
      </c>
    </row>
    <row r="380">
      <c r="A380" s="4" t="str">
        <f t="shared" si="1"/>
        <v>OVČ 4</v>
      </c>
      <c r="B380" s="3" t="str">
        <f t="shared" si="4"/>
        <v>OVČ</v>
      </c>
      <c r="C380" s="3">
        <v>4.0</v>
      </c>
      <c r="D380" s="3" t="s">
        <v>121</v>
      </c>
      <c r="E380" s="3" t="s">
        <v>13</v>
      </c>
      <c r="F380" s="3" t="s">
        <v>298</v>
      </c>
      <c r="G380" s="4"/>
      <c r="H380" s="3">
        <v>2021.0</v>
      </c>
      <c r="J380" s="3" t="s">
        <v>297</v>
      </c>
      <c r="K380" s="3">
        <v>18.6</v>
      </c>
      <c r="L380" s="3">
        <v>14.0</v>
      </c>
    </row>
    <row r="381">
      <c r="A381" s="4" t="str">
        <f t="shared" si="1"/>
        <v>OVČ 5</v>
      </c>
      <c r="B381" s="3" t="str">
        <f t="shared" si="4"/>
        <v>OVČ</v>
      </c>
      <c r="C381" s="3">
        <v>5.0</v>
      </c>
      <c r="D381" s="3" t="s">
        <v>113</v>
      </c>
      <c r="E381" s="3" t="s">
        <v>17</v>
      </c>
      <c r="F381" s="3" t="s">
        <v>299</v>
      </c>
      <c r="G381" s="4"/>
      <c r="J381" s="3" t="s">
        <v>297</v>
      </c>
      <c r="K381" s="3">
        <v>18.9</v>
      </c>
      <c r="L381" s="3">
        <v>14.0</v>
      </c>
    </row>
    <row r="382">
      <c r="A382" s="4" t="str">
        <f t="shared" si="1"/>
        <v>OVČ 6</v>
      </c>
      <c r="B382" s="3" t="str">
        <f t="shared" si="4"/>
        <v>OVČ</v>
      </c>
      <c r="C382" s="3">
        <v>6.0</v>
      </c>
      <c r="D382" s="3" t="s">
        <v>123</v>
      </c>
      <c r="E382" s="3" t="s">
        <v>124</v>
      </c>
      <c r="F382" s="3" t="s">
        <v>300</v>
      </c>
      <c r="G382" s="3" t="s">
        <v>23</v>
      </c>
      <c r="H382" s="3">
        <v>2020.0</v>
      </c>
      <c r="J382" s="3" t="s">
        <v>297</v>
      </c>
      <c r="K382" s="3">
        <v>18.4</v>
      </c>
      <c r="L382" s="3">
        <v>14.0</v>
      </c>
    </row>
    <row r="383">
      <c r="A383" s="4" t="str">
        <f t="shared" si="1"/>
        <v>OVČ 7</v>
      </c>
      <c r="B383" s="3" t="str">
        <f t="shared" si="4"/>
        <v>OVČ</v>
      </c>
      <c r="C383" s="3">
        <v>7.0</v>
      </c>
      <c r="D383" s="3" t="s">
        <v>54</v>
      </c>
      <c r="E383" s="3" t="s">
        <v>38</v>
      </c>
      <c r="F383" s="3" t="s">
        <v>301</v>
      </c>
      <c r="G383" s="4"/>
      <c r="J383" s="3" t="s">
        <v>297</v>
      </c>
      <c r="K383" s="3">
        <v>18.1</v>
      </c>
      <c r="L383" s="3">
        <v>14.0</v>
      </c>
    </row>
    <row r="384">
      <c r="A384" s="4" t="str">
        <f t="shared" si="1"/>
        <v>OVČ 8</v>
      </c>
      <c r="B384" s="3" t="str">
        <f t="shared" si="4"/>
        <v>OVČ</v>
      </c>
      <c r="C384" s="3">
        <v>8.0</v>
      </c>
      <c r="D384" s="3" t="s">
        <v>302</v>
      </c>
      <c r="E384" s="3" t="s">
        <v>56</v>
      </c>
      <c r="F384" s="3" t="s">
        <v>303</v>
      </c>
      <c r="G384" s="4"/>
      <c r="H384" s="3">
        <v>2022.0</v>
      </c>
      <c r="J384" s="3" t="s">
        <v>297</v>
      </c>
      <c r="K384" s="3">
        <v>18.7</v>
      </c>
      <c r="L384" s="3">
        <v>14.0</v>
      </c>
    </row>
    <row r="385">
      <c r="A385" s="4" t="str">
        <f t="shared" si="1"/>
        <v>OVČ 9</v>
      </c>
      <c r="B385" s="3" t="str">
        <f t="shared" si="4"/>
        <v>OVČ</v>
      </c>
      <c r="C385" s="3">
        <v>9.0</v>
      </c>
      <c r="D385" s="3" t="s">
        <v>210</v>
      </c>
      <c r="E385" s="3" t="s">
        <v>58</v>
      </c>
      <c r="F385" s="3" t="s">
        <v>304</v>
      </c>
      <c r="G385" s="3" t="s">
        <v>23</v>
      </c>
      <c r="J385" s="3" t="s">
        <v>297</v>
      </c>
      <c r="K385" s="3">
        <v>18.6</v>
      </c>
      <c r="L385" s="3">
        <v>14.0</v>
      </c>
    </row>
    <row r="386">
      <c r="A386" s="4" t="str">
        <f t="shared" si="1"/>
        <v>OVČ 10</v>
      </c>
      <c r="B386" s="3" t="str">
        <f t="shared" si="4"/>
        <v>OVČ</v>
      </c>
      <c r="C386" s="3">
        <v>10.0</v>
      </c>
      <c r="D386" s="3" t="s">
        <v>229</v>
      </c>
      <c r="E386" s="3" t="s">
        <v>58</v>
      </c>
      <c r="F386" s="3" t="s">
        <v>305</v>
      </c>
      <c r="G386" s="4"/>
      <c r="J386" s="3" t="s">
        <v>297</v>
      </c>
      <c r="K386" s="3">
        <v>18.4</v>
      </c>
      <c r="L386" s="3">
        <v>14.0</v>
      </c>
    </row>
    <row r="387">
      <c r="A387" s="4" t="str">
        <f t="shared" si="1"/>
        <v>OVČ 11</v>
      </c>
      <c r="B387" s="3" t="str">
        <f t="shared" si="4"/>
        <v>OVČ</v>
      </c>
      <c r="C387" s="3">
        <v>11.0</v>
      </c>
      <c r="D387" s="3" t="s">
        <v>255</v>
      </c>
      <c r="E387" s="3" t="s">
        <v>140</v>
      </c>
      <c r="F387" s="3" t="s">
        <v>298</v>
      </c>
      <c r="G387" s="3" t="s">
        <v>94</v>
      </c>
      <c r="J387" s="3" t="s">
        <v>297</v>
      </c>
      <c r="K387" s="3">
        <v>18.2</v>
      </c>
      <c r="L387" s="3">
        <v>14.0</v>
      </c>
    </row>
    <row r="388">
      <c r="A388" s="4" t="str">
        <f t="shared" si="1"/>
        <v>OVČ 12</v>
      </c>
      <c r="B388" s="3" t="str">
        <f t="shared" si="4"/>
        <v>OVČ</v>
      </c>
      <c r="C388" s="3">
        <v>12.0</v>
      </c>
      <c r="D388" s="3" t="s">
        <v>39</v>
      </c>
      <c r="E388" s="3" t="s">
        <v>15</v>
      </c>
      <c r="F388" s="3" t="s">
        <v>304</v>
      </c>
      <c r="G388" s="4"/>
      <c r="J388" s="3" t="s">
        <v>297</v>
      </c>
      <c r="K388" s="3">
        <v>18.4</v>
      </c>
      <c r="L388" s="3">
        <v>14.0</v>
      </c>
    </row>
    <row r="389">
      <c r="A389" s="4" t="str">
        <f t="shared" si="1"/>
        <v>OVČ 13</v>
      </c>
      <c r="B389" s="3" t="str">
        <f t="shared" si="4"/>
        <v>OVČ</v>
      </c>
      <c r="C389" s="3">
        <v>13.0</v>
      </c>
      <c r="D389" s="3" t="s">
        <v>14</v>
      </c>
      <c r="E389" s="3" t="s">
        <v>15</v>
      </c>
      <c r="F389" s="3" t="s">
        <v>306</v>
      </c>
      <c r="G389" s="4"/>
      <c r="J389" s="3" t="s">
        <v>297</v>
      </c>
      <c r="K389" s="3">
        <v>18.4</v>
      </c>
      <c r="L389" s="3">
        <v>14.0</v>
      </c>
    </row>
    <row r="390">
      <c r="A390" s="4" t="str">
        <f t="shared" si="1"/>
        <v>OVČ 14</v>
      </c>
      <c r="B390" s="3" t="str">
        <f t="shared" si="4"/>
        <v>OVČ</v>
      </c>
      <c r="C390" s="3">
        <v>14.0</v>
      </c>
      <c r="D390" s="3" t="s">
        <v>34</v>
      </c>
      <c r="E390" s="3" t="s">
        <v>15</v>
      </c>
      <c r="F390" s="3" t="s">
        <v>307</v>
      </c>
      <c r="G390" s="4"/>
      <c r="J390" s="3" t="s">
        <v>297</v>
      </c>
      <c r="K390" s="3">
        <v>18.2</v>
      </c>
      <c r="L390" s="3">
        <v>14.0</v>
      </c>
    </row>
    <row r="391">
      <c r="A391" s="4" t="str">
        <f t="shared" si="1"/>
        <v>OVČ 15</v>
      </c>
      <c r="B391" s="3" t="str">
        <f t="shared" si="4"/>
        <v>OVČ</v>
      </c>
      <c r="C391" s="3">
        <v>15.0</v>
      </c>
      <c r="D391" s="3" t="s">
        <v>285</v>
      </c>
      <c r="E391" s="3" t="s">
        <v>30</v>
      </c>
      <c r="F391" s="3" t="s">
        <v>296</v>
      </c>
      <c r="G391" s="3" t="s">
        <v>94</v>
      </c>
      <c r="H391" s="3">
        <v>2021.0</v>
      </c>
      <c r="J391" s="3" t="s">
        <v>297</v>
      </c>
      <c r="K391" s="3">
        <v>19.0</v>
      </c>
      <c r="L391" s="3">
        <v>14.0</v>
      </c>
    </row>
    <row r="392">
      <c r="A392" s="4" t="str">
        <f t="shared" si="1"/>
        <v> </v>
      </c>
      <c r="B392" s="3" t="str">
        <f t="shared" si="4"/>
        <v/>
      </c>
      <c r="E392" s="4"/>
      <c r="G392" s="4"/>
      <c r="J392" s="4"/>
    </row>
    <row r="393">
      <c r="A393" s="4" t="str">
        <f t="shared" si="1"/>
        <v> </v>
      </c>
      <c r="B393" s="3" t="str">
        <f t="shared" si="4"/>
        <v/>
      </c>
      <c r="E393" s="4"/>
      <c r="G393" s="4"/>
      <c r="J393" s="4"/>
    </row>
    <row r="394">
      <c r="B394" s="3" t="str">
        <f t="shared" si="4"/>
        <v/>
      </c>
      <c r="E394" s="4"/>
      <c r="G394" s="4"/>
      <c r="J394" s="4"/>
    </row>
    <row r="395">
      <c r="B395" s="3" t="str">
        <f t="shared" si="4"/>
        <v/>
      </c>
      <c r="E395" s="4"/>
      <c r="G395" s="4"/>
      <c r="J395" s="4"/>
    </row>
    <row r="396">
      <c r="B396" s="3" t="str">
        <f t="shared" si="4"/>
        <v/>
      </c>
      <c r="E396" s="4"/>
      <c r="G396" s="4"/>
      <c r="J396" s="4"/>
    </row>
    <row r="397">
      <c r="B397" s="3" t="str">
        <f t="shared" si="4"/>
        <v/>
      </c>
      <c r="E397" s="4"/>
      <c r="G397" s="4"/>
      <c r="J397" s="4"/>
    </row>
    <row r="398">
      <c r="B398" s="3" t="str">
        <f t="shared" si="4"/>
        <v/>
      </c>
      <c r="E398" s="4"/>
      <c r="G398" s="4"/>
      <c r="J398" s="4"/>
    </row>
    <row r="399">
      <c r="B399" s="3" t="str">
        <f t="shared" si="4"/>
        <v/>
      </c>
      <c r="E399" s="4"/>
      <c r="G399" s="4"/>
      <c r="J399" s="4"/>
    </row>
    <row r="400">
      <c r="B400" s="3" t="str">
        <f t="shared" si="4"/>
        <v/>
      </c>
      <c r="E400" s="4"/>
      <c r="G400" s="4"/>
      <c r="J400" s="4"/>
    </row>
    <row r="401">
      <c r="B401" s="3" t="str">
        <f t="shared" si="4"/>
        <v/>
      </c>
      <c r="E401" s="4"/>
      <c r="G401" s="4"/>
      <c r="J401" s="4"/>
    </row>
    <row r="402">
      <c r="B402" s="3" t="str">
        <f t="shared" si="4"/>
        <v/>
      </c>
      <c r="E402" s="4"/>
      <c r="G402" s="4"/>
      <c r="J402" s="4"/>
    </row>
    <row r="403">
      <c r="B403" s="3" t="str">
        <f t="shared" si="4"/>
        <v/>
      </c>
      <c r="E403" s="4"/>
      <c r="G403" s="4"/>
      <c r="J403" s="4"/>
    </row>
    <row r="404">
      <c r="B404" s="3" t="str">
        <f t="shared" si="4"/>
        <v/>
      </c>
      <c r="E404" s="4"/>
      <c r="G404" s="4"/>
      <c r="J404" s="4"/>
    </row>
    <row r="405">
      <c r="B405" s="3" t="str">
        <f t="shared" si="4"/>
        <v/>
      </c>
      <c r="E405" s="4"/>
      <c r="G405" s="4"/>
      <c r="J405" s="4"/>
    </row>
    <row r="406">
      <c r="B406" s="3" t="str">
        <f t="shared" si="4"/>
        <v/>
      </c>
      <c r="E406" s="4"/>
      <c r="G406" s="4"/>
      <c r="J406" s="4"/>
    </row>
    <row r="407">
      <c r="B407" s="3" t="str">
        <f t="shared" si="4"/>
        <v/>
      </c>
      <c r="E407" s="4"/>
      <c r="G407" s="4"/>
      <c r="J407" s="4"/>
    </row>
    <row r="408">
      <c r="B408" s="3" t="str">
        <f t="shared" si="4"/>
        <v/>
      </c>
      <c r="E408" s="4"/>
      <c r="G408" s="4"/>
      <c r="J408" s="4"/>
    </row>
    <row r="409">
      <c r="B409" s="3" t="str">
        <f t="shared" si="4"/>
        <v/>
      </c>
      <c r="E409" s="4"/>
      <c r="G409" s="4"/>
      <c r="J409" s="4"/>
    </row>
    <row r="410">
      <c r="B410" s="3" t="str">
        <f t="shared" si="4"/>
        <v/>
      </c>
      <c r="E410" s="4"/>
      <c r="G410" s="4"/>
      <c r="J410" s="4"/>
    </row>
    <row r="411">
      <c r="B411" s="3" t="str">
        <f t="shared" si="4"/>
        <v/>
      </c>
      <c r="E411" s="4"/>
      <c r="G411" s="4"/>
      <c r="J411" s="4"/>
    </row>
    <row r="412">
      <c r="B412" s="3" t="str">
        <f t="shared" si="4"/>
        <v/>
      </c>
      <c r="E412" s="4"/>
      <c r="G412" s="4"/>
      <c r="J412" s="4"/>
    </row>
    <row r="413">
      <c r="B413" s="3" t="str">
        <f t="shared" si="4"/>
        <v/>
      </c>
      <c r="E413" s="4"/>
      <c r="G413" s="4"/>
      <c r="J413" s="4"/>
    </row>
    <row r="414">
      <c r="B414" s="3" t="str">
        <f t="shared" si="4"/>
        <v/>
      </c>
      <c r="E414" s="4"/>
      <c r="G414" s="4"/>
      <c r="J414" s="4"/>
    </row>
    <row r="415">
      <c r="B415" s="3" t="str">
        <f t="shared" si="4"/>
        <v/>
      </c>
      <c r="E415" s="4"/>
      <c r="G415" s="4"/>
      <c r="J415" s="4"/>
    </row>
    <row r="416">
      <c r="B416" s="3" t="str">
        <f t="shared" si="4"/>
        <v/>
      </c>
      <c r="E416" s="4"/>
      <c r="G416" s="4"/>
      <c r="J416" s="4"/>
    </row>
    <row r="417">
      <c r="B417" s="3" t="str">
        <f t="shared" si="4"/>
        <v/>
      </c>
      <c r="E417" s="4"/>
      <c r="G417" s="4"/>
      <c r="J417" s="4"/>
    </row>
    <row r="418">
      <c r="B418" s="3" t="str">
        <f t="shared" si="4"/>
        <v/>
      </c>
      <c r="E418" s="4"/>
      <c r="G418" s="4"/>
      <c r="J418" s="4"/>
    </row>
    <row r="419">
      <c r="B419" s="3" t="str">
        <f t="shared" si="4"/>
        <v/>
      </c>
      <c r="E419" s="4"/>
      <c r="G419" s="4"/>
      <c r="J419" s="4"/>
    </row>
    <row r="420">
      <c r="B420" s="3" t="str">
        <f t="shared" si="4"/>
        <v/>
      </c>
      <c r="E420" s="4"/>
      <c r="G420" s="4"/>
      <c r="J420" s="4"/>
    </row>
    <row r="421">
      <c r="B421" s="3" t="str">
        <f t="shared" si="4"/>
        <v/>
      </c>
      <c r="E421" s="4"/>
      <c r="G421" s="4"/>
      <c r="J421" s="4"/>
    </row>
    <row r="422">
      <c r="B422" s="3" t="str">
        <f t="shared" si="4"/>
        <v/>
      </c>
      <c r="E422" s="4"/>
      <c r="G422" s="4"/>
      <c r="J422" s="4"/>
    </row>
    <row r="423">
      <c r="B423" s="3" t="str">
        <f t="shared" si="4"/>
        <v/>
      </c>
      <c r="E423" s="4"/>
      <c r="G423" s="4"/>
      <c r="J423" s="4"/>
    </row>
    <row r="424">
      <c r="B424" s="3" t="str">
        <f t="shared" si="4"/>
        <v/>
      </c>
      <c r="E424" s="4"/>
      <c r="G424" s="4"/>
      <c r="J424" s="4"/>
    </row>
    <row r="425">
      <c r="B425" s="3" t="str">
        <f t="shared" si="4"/>
        <v/>
      </c>
      <c r="E425" s="4"/>
      <c r="G425" s="4"/>
      <c r="J425" s="4"/>
    </row>
    <row r="426">
      <c r="B426" s="3" t="str">
        <f t="shared" si="4"/>
        <v/>
      </c>
      <c r="E426" s="4"/>
      <c r="G426" s="4"/>
      <c r="J426" s="4"/>
    </row>
    <row r="427">
      <c r="B427" s="3" t="str">
        <f t="shared" si="4"/>
        <v/>
      </c>
      <c r="E427" s="4"/>
      <c r="G427" s="4"/>
      <c r="J427" s="4"/>
    </row>
    <row r="428">
      <c r="B428" s="3" t="str">
        <f t="shared" si="4"/>
        <v/>
      </c>
      <c r="E428" s="4"/>
      <c r="G428" s="4"/>
      <c r="J428" s="4"/>
    </row>
    <row r="429">
      <c r="B429" s="3" t="str">
        <f t="shared" si="4"/>
        <v/>
      </c>
      <c r="E429" s="4"/>
      <c r="G429" s="4"/>
      <c r="J429" s="4"/>
    </row>
    <row r="430">
      <c r="B430" s="3" t="str">
        <f t="shared" si="4"/>
        <v/>
      </c>
      <c r="E430" s="4"/>
      <c r="G430" s="4"/>
      <c r="J430" s="4"/>
    </row>
    <row r="431">
      <c r="B431" s="3" t="str">
        <f t="shared" si="4"/>
        <v/>
      </c>
      <c r="E431" s="4"/>
      <c r="G431" s="4"/>
      <c r="J431" s="4"/>
    </row>
    <row r="432">
      <c r="B432" s="3" t="str">
        <f t="shared" si="4"/>
        <v/>
      </c>
      <c r="E432" s="4"/>
      <c r="G432" s="4"/>
      <c r="J432" s="4"/>
    </row>
    <row r="433">
      <c r="B433" s="3" t="str">
        <f t="shared" si="4"/>
        <v/>
      </c>
      <c r="E433" s="4"/>
      <c r="G433" s="4"/>
      <c r="J433" s="4"/>
    </row>
    <row r="434">
      <c r="B434" s="3" t="str">
        <f t="shared" si="4"/>
        <v/>
      </c>
      <c r="E434" s="4"/>
      <c r="G434" s="4"/>
      <c r="J434" s="4"/>
    </row>
    <row r="435">
      <c r="B435" s="3" t="str">
        <f t="shared" si="4"/>
        <v/>
      </c>
      <c r="E435" s="4"/>
      <c r="G435" s="4"/>
      <c r="J435" s="4"/>
    </row>
    <row r="436">
      <c r="B436" s="3" t="str">
        <f t="shared" si="4"/>
        <v/>
      </c>
      <c r="E436" s="4"/>
      <c r="G436" s="4"/>
      <c r="J436" s="4"/>
    </row>
    <row r="437">
      <c r="B437" s="3" t="str">
        <f t="shared" si="4"/>
        <v/>
      </c>
      <c r="E437" s="4"/>
      <c r="G437" s="4"/>
      <c r="J437" s="4"/>
    </row>
    <row r="438">
      <c r="B438" s="3" t="str">
        <f t="shared" si="4"/>
        <v/>
      </c>
      <c r="E438" s="4"/>
      <c r="G438" s="4"/>
      <c r="J438" s="4"/>
    </row>
    <row r="439">
      <c r="B439" s="3" t="str">
        <f t="shared" si="4"/>
        <v/>
      </c>
      <c r="E439" s="4"/>
      <c r="G439" s="4"/>
      <c r="J439" s="4"/>
    </row>
    <row r="440">
      <c r="B440" s="3" t="str">
        <f t="shared" si="4"/>
        <v/>
      </c>
      <c r="E440" s="4"/>
      <c r="G440" s="4"/>
      <c r="J440" s="4"/>
    </row>
    <row r="441">
      <c r="B441" s="3" t="str">
        <f t="shared" si="4"/>
        <v/>
      </c>
      <c r="E441" s="4"/>
      <c r="G441" s="4"/>
      <c r="J441" s="4"/>
    </row>
    <row r="442">
      <c r="B442" s="3" t="str">
        <f t="shared" si="4"/>
        <v/>
      </c>
      <c r="E442" s="4"/>
      <c r="G442" s="4"/>
      <c r="J442" s="4"/>
    </row>
    <row r="443">
      <c r="B443" s="3" t="str">
        <f t="shared" si="4"/>
        <v/>
      </c>
      <c r="E443" s="4"/>
      <c r="G443" s="4"/>
      <c r="J443" s="4"/>
    </row>
    <row r="444">
      <c r="B444" s="3" t="str">
        <f t="shared" si="4"/>
        <v/>
      </c>
      <c r="E444" s="4"/>
      <c r="G444" s="4"/>
      <c r="J444" s="4"/>
    </row>
    <row r="445">
      <c r="B445" s="3" t="str">
        <f t="shared" si="4"/>
        <v/>
      </c>
      <c r="E445" s="4"/>
      <c r="G445" s="4"/>
      <c r="J445" s="4"/>
    </row>
    <row r="446">
      <c r="B446" s="3" t="str">
        <f t="shared" si="4"/>
        <v/>
      </c>
      <c r="E446" s="4"/>
      <c r="G446" s="4"/>
      <c r="J446" s="4"/>
    </row>
    <row r="447">
      <c r="B447" s="3" t="str">
        <f t="shared" si="4"/>
        <v/>
      </c>
      <c r="E447" s="4"/>
      <c r="G447" s="4"/>
      <c r="J447" s="4"/>
    </row>
    <row r="448">
      <c r="B448" s="3" t="str">
        <f t="shared" si="4"/>
        <v/>
      </c>
      <c r="E448" s="4"/>
      <c r="G448" s="4"/>
      <c r="J448" s="4"/>
    </row>
    <row r="449">
      <c r="B449" s="3" t="str">
        <f t="shared" si="4"/>
        <v/>
      </c>
      <c r="E449" s="4"/>
      <c r="G449" s="4"/>
      <c r="J449" s="4"/>
    </row>
    <row r="450">
      <c r="B450" s="3" t="str">
        <f t="shared" si="4"/>
        <v/>
      </c>
      <c r="E450" s="4"/>
      <c r="G450" s="4"/>
      <c r="J450" s="4"/>
    </row>
    <row r="451">
      <c r="B451" s="3" t="str">
        <f t="shared" si="4"/>
        <v/>
      </c>
      <c r="E451" s="4"/>
      <c r="G451" s="4"/>
      <c r="J451" s="4"/>
    </row>
    <row r="452">
      <c r="B452" s="3" t="str">
        <f t="shared" si="4"/>
        <v/>
      </c>
      <c r="E452" s="4"/>
      <c r="G452" s="4"/>
      <c r="J452" s="4"/>
    </row>
    <row r="453">
      <c r="B453" s="3" t="str">
        <f t="shared" si="4"/>
        <v/>
      </c>
      <c r="E453" s="4"/>
      <c r="G453" s="4"/>
      <c r="J453" s="4"/>
    </row>
    <row r="454">
      <c r="B454" s="3" t="str">
        <f t="shared" si="4"/>
        <v/>
      </c>
      <c r="E454" s="4"/>
      <c r="G454" s="4"/>
      <c r="J454" s="4"/>
    </row>
    <row r="455">
      <c r="B455" s="3" t="str">
        <f t="shared" si="4"/>
        <v/>
      </c>
      <c r="E455" s="4"/>
      <c r="G455" s="4"/>
      <c r="J455" s="4"/>
    </row>
    <row r="456">
      <c r="B456" s="3" t="str">
        <f t="shared" si="4"/>
        <v/>
      </c>
      <c r="E456" s="4"/>
      <c r="G456" s="4"/>
      <c r="J456" s="4"/>
    </row>
    <row r="457">
      <c r="B457" s="3" t="str">
        <f t="shared" si="4"/>
        <v/>
      </c>
      <c r="E457" s="4"/>
      <c r="G457" s="4"/>
      <c r="J457" s="4"/>
    </row>
    <row r="458">
      <c r="B458" s="3" t="str">
        <f t="shared" si="4"/>
        <v/>
      </c>
      <c r="E458" s="4"/>
      <c r="G458" s="4"/>
      <c r="J458" s="4"/>
    </row>
    <row r="459">
      <c r="B459" s="3" t="str">
        <f t="shared" si="4"/>
        <v/>
      </c>
      <c r="E459" s="4"/>
      <c r="G459" s="4"/>
      <c r="J459" s="4"/>
    </row>
    <row r="460">
      <c r="B460" s="3" t="str">
        <f t="shared" si="4"/>
        <v/>
      </c>
      <c r="E460" s="4"/>
      <c r="G460" s="4"/>
      <c r="J460" s="4"/>
    </row>
    <row r="461">
      <c r="B461" s="3" t="str">
        <f t="shared" si="4"/>
        <v/>
      </c>
      <c r="E461" s="4"/>
      <c r="G461" s="4"/>
      <c r="J461" s="4"/>
    </row>
    <row r="462">
      <c r="B462" s="3" t="str">
        <f t="shared" si="4"/>
        <v/>
      </c>
      <c r="E462" s="4"/>
      <c r="G462" s="4"/>
      <c r="J462" s="4"/>
    </row>
    <row r="463">
      <c r="B463" s="3" t="str">
        <f t="shared" si="4"/>
        <v/>
      </c>
      <c r="E463" s="4"/>
      <c r="G463" s="4"/>
      <c r="J463" s="4"/>
    </row>
    <row r="464">
      <c r="B464" s="3" t="str">
        <f t="shared" si="4"/>
        <v/>
      </c>
      <c r="E464" s="4"/>
      <c r="G464" s="4"/>
      <c r="J464" s="4"/>
    </row>
    <row r="465">
      <c r="B465" s="3" t="str">
        <f t="shared" si="4"/>
        <v/>
      </c>
      <c r="E465" s="4"/>
      <c r="G465" s="4"/>
      <c r="J465" s="4"/>
    </row>
    <row r="466">
      <c r="B466" s="3" t="str">
        <f t="shared" si="4"/>
        <v/>
      </c>
      <c r="E466" s="4"/>
      <c r="G466" s="4"/>
      <c r="J466" s="4"/>
    </row>
    <row r="467">
      <c r="B467" s="3" t="str">
        <f t="shared" si="4"/>
        <v/>
      </c>
      <c r="E467" s="4"/>
      <c r="G467" s="4"/>
      <c r="J467" s="4"/>
    </row>
    <row r="468">
      <c r="B468" s="3" t="str">
        <f t="shared" si="4"/>
        <v/>
      </c>
      <c r="E468" s="4"/>
      <c r="G468" s="4"/>
      <c r="J468" s="4"/>
    </row>
    <row r="469">
      <c r="B469" s="3" t="str">
        <f t="shared" si="4"/>
        <v/>
      </c>
      <c r="E469" s="4"/>
      <c r="G469" s="4"/>
      <c r="J469" s="4"/>
    </row>
    <row r="470">
      <c r="B470" s="3" t="str">
        <f t="shared" si="4"/>
        <v/>
      </c>
      <c r="E470" s="4"/>
      <c r="G470" s="4"/>
      <c r="J470" s="4"/>
    </row>
    <row r="471">
      <c r="B471" s="3" t="str">
        <f t="shared" si="4"/>
        <v/>
      </c>
      <c r="E471" s="4"/>
      <c r="G471" s="4"/>
      <c r="J471" s="4"/>
    </row>
    <row r="472">
      <c r="B472" s="3" t="str">
        <f t="shared" si="4"/>
        <v/>
      </c>
      <c r="E472" s="4"/>
      <c r="G472" s="4"/>
      <c r="J472" s="4"/>
    </row>
    <row r="473">
      <c r="B473" s="3" t="str">
        <f t="shared" si="4"/>
        <v/>
      </c>
      <c r="E473" s="4"/>
      <c r="G473" s="4"/>
      <c r="J473" s="4"/>
    </row>
    <row r="474">
      <c r="B474" s="3" t="str">
        <f t="shared" si="4"/>
        <v/>
      </c>
      <c r="E474" s="4"/>
      <c r="G474" s="4"/>
      <c r="J474" s="4"/>
    </row>
    <row r="475">
      <c r="B475" s="3" t="str">
        <f t="shared" si="4"/>
        <v/>
      </c>
      <c r="E475" s="4"/>
      <c r="G475" s="4"/>
      <c r="J475" s="4"/>
    </row>
    <row r="476">
      <c r="B476" s="3" t="str">
        <f t="shared" si="4"/>
        <v/>
      </c>
      <c r="E476" s="4"/>
      <c r="G476" s="4"/>
      <c r="J476" s="4"/>
    </row>
    <row r="477">
      <c r="B477" s="3" t="str">
        <f t="shared" si="4"/>
        <v/>
      </c>
      <c r="E477" s="4"/>
      <c r="G477" s="4"/>
      <c r="J477" s="4"/>
    </row>
    <row r="478">
      <c r="B478" s="3" t="str">
        <f t="shared" si="4"/>
        <v/>
      </c>
      <c r="E478" s="4"/>
      <c r="G478" s="4"/>
      <c r="J478" s="4"/>
    </row>
    <row r="479">
      <c r="B479" s="3" t="str">
        <f t="shared" si="4"/>
        <v/>
      </c>
      <c r="E479" s="4"/>
      <c r="G479" s="4"/>
      <c r="J479" s="4"/>
    </row>
    <row r="480">
      <c r="B480" s="3" t="str">
        <f t="shared" si="4"/>
        <v/>
      </c>
      <c r="E480" s="4"/>
      <c r="G480" s="4"/>
      <c r="J480" s="4"/>
    </row>
    <row r="481">
      <c r="B481" s="3" t="str">
        <f t="shared" si="4"/>
        <v/>
      </c>
      <c r="E481" s="4"/>
      <c r="G481" s="4"/>
      <c r="J481" s="4"/>
    </row>
    <row r="482">
      <c r="B482" s="3" t="str">
        <f t="shared" si="4"/>
        <v/>
      </c>
      <c r="E482" s="4"/>
      <c r="G482" s="4"/>
      <c r="J482" s="4"/>
    </row>
    <row r="483">
      <c r="B483" s="3" t="str">
        <f t="shared" si="4"/>
        <v/>
      </c>
      <c r="E483" s="4"/>
      <c r="G483" s="4"/>
      <c r="J483" s="4"/>
    </row>
    <row r="484">
      <c r="B484" s="3" t="str">
        <f t="shared" si="4"/>
        <v/>
      </c>
      <c r="E484" s="4"/>
      <c r="G484" s="4"/>
      <c r="J484" s="4"/>
    </row>
    <row r="485">
      <c r="B485" s="3" t="str">
        <f t="shared" si="4"/>
        <v/>
      </c>
      <c r="E485" s="4"/>
      <c r="G485" s="4"/>
      <c r="J485" s="4"/>
    </row>
    <row r="486">
      <c r="B486" s="3" t="str">
        <f t="shared" si="4"/>
        <v/>
      </c>
      <c r="E486" s="4"/>
      <c r="G486" s="4"/>
      <c r="J486" s="4"/>
    </row>
    <row r="487">
      <c r="B487" s="3" t="str">
        <f t="shared" si="4"/>
        <v/>
      </c>
      <c r="E487" s="4"/>
      <c r="G487" s="4"/>
      <c r="J487" s="4"/>
    </row>
    <row r="488">
      <c r="B488" s="3" t="str">
        <f t="shared" si="4"/>
        <v/>
      </c>
      <c r="E488" s="4"/>
      <c r="G488" s="4"/>
      <c r="J488" s="4"/>
    </row>
    <row r="489">
      <c r="B489" s="3" t="str">
        <f t="shared" si="4"/>
        <v/>
      </c>
      <c r="E489" s="4"/>
      <c r="G489" s="4"/>
      <c r="J489" s="4"/>
    </row>
    <row r="490">
      <c r="B490" s="3" t="str">
        <f t="shared" si="4"/>
        <v/>
      </c>
      <c r="E490" s="4"/>
      <c r="G490" s="4"/>
      <c r="J490" s="4"/>
    </row>
    <row r="491">
      <c r="B491" s="3" t="str">
        <f t="shared" si="4"/>
        <v/>
      </c>
      <c r="E491" s="4"/>
      <c r="G491" s="4"/>
      <c r="J491" s="4"/>
    </row>
    <row r="492">
      <c r="B492" s="3" t="str">
        <f t="shared" si="4"/>
        <v/>
      </c>
      <c r="E492" s="4"/>
      <c r="G492" s="4"/>
      <c r="J492" s="4"/>
    </row>
    <row r="493">
      <c r="B493" s="3" t="str">
        <f t="shared" si="4"/>
        <v/>
      </c>
      <c r="E493" s="4"/>
      <c r="G493" s="4"/>
      <c r="J493" s="4"/>
    </row>
    <row r="494">
      <c r="B494" s="3" t="str">
        <f t="shared" si="4"/>
        <v/>
      </c>
      <c r="E494" s="4"/>
      <c r="G494" s="4"/>
      <c r="J494" s="4"/>
    </row>
    <row r="495">
      <c r="B495" s="3" t="str">
        <f t="shared" si="4"/>
        <v/>
      </c>
      <c r="E495" s="4"/>
      <c r="G495" s="4"/>
      <c r="J495" s="4"/>
    </row>
    <row r="496">
      <c r="B496" s="3" t="str">
        <f t="shared" si="4"/>
        <v/>
      </c>
      <c r="E496" s="4"/>
      <c r="G496" s="4"/>
      <c r="J496" s="4"/>
    </row>
    <row r="497">
      <c r="B497" s="3" t="str">
        <f t="shared" si="4"/>
        <v/>
      </c>
      <c r="E497" s="4"/>
      <c r="G497" s="4"/>
      <c r="J497" s="4"/>
    </row>
    <row r="498">
      <c r="B498" s="3" t="str">
        <f t="shared" si="4"/>
        <v/>
      </c>
      <c r="E498" s="4"/>
      <c r="G498" s="4"/>
      <c r="J498" s="4"/>
    </row>
    <row r="499">
      <c r="B499" s="3" t="str">
        <f t="shared" si="4"/>
        <v/>
      </c>
      <c r="E499" s="4"/>
      <c r="G499" s="4"/>
      <c r="J499" s="4"/>
    </row>
    <row r="500">
      <c r="B500" s="3" t="str">
        <f t="shared" si="4"/>
        <v/>
      </c>
      <c r="E500" s="4"/>
      <c r="G500" s="4"/>
      <c r="J500" s="4"/>
    </row>
    <row r="501">
      <c r="B501" s="3" t="str">
        <f t="shared" si="4"/>
        <v/>
      </c>
      <c r="E501" s="4"/>
      <c r="G501" s="4"/>
      <c r="J501" s="4"/>
    </row>
    <row r="502">
      <c r="B502" s="3" t="str">
        <f t="shared" si="4"/>
        <v/>
      </c>
      <c r="E502" s="4"/>
      <c r="G502" s="4"/>
      <c r="J502" s="4"/>
    </row>
    <row r="503">
      <c r="B503" s="3" t="str">
        <f t="shared" si="4"/>
        <v/>
      </c>
      <c r="E503" s="4"/>
      <c r="G503" s="4"/>
      <c r="J503" s="4"/>
    </row>
    <row r="504">
      <c r="B504" s="3" t="str">
        <f t="shared" si="4"/>
        <v/>
      </c>
      <c r="E504" s="4"/>
      <c r="G504" s="4"/>
      <c r="J504" s="4"/>
    </row>
    <row r="505">
      <c r="B505" s="3" t="str">
        <f t="shared" si="4"/>
        <v/>
      </c>
      <c r="E505" s="4"/>
      <c r="G505" s="4"/>
      <c r="J505" s="4"/>
    </row>
    <row r="506">
      <c r="B506" s="3" t="str">
        <f t="shared" si="4"/>
        <v/>
      </c>
      <c r="E506" s="4"/>
      <c r="G506" s="4"/>
      <c r="J506" s="4"/>
    </row>
    <row r="507">
      <c r="B507" s="3" t="str">
        <f t="shared" si="4"/>
        <v/>
      </c>
      <c r="E507" s="4"/>
      <c r="G507" s="4"/>
      <c r="J507" s="4"/>
    </row>
    <row r="508">
      <c r="B508" s="3" t="str">
        <f t="shared" si="4"/>
        <v/>
      </c>
      <c r="E508" s="4"/>
      <c r="G508" s="4"/>
      <c r="J508" s="4"/>
    </row>
    <row r="509">
      <c r="B509" s="3" t="str">
        <f t="shared" si="4"/>
        <v/>
      </c>
      <c r="E509" s="4"/>
      <c r="G509" s="4"/>
      <c r="J509" s="4"/>
    </row>
    <row r="510">
      <c r="B510" s="3" t="str">
        <f t="shared" si="4"/>
        <v/>
      </c>
      <c r="E510" s="4"/>
      <c r="G510" s="4"/>
      <c r="J510" s="4"/>
    </row>
    <row r="511">
      <c r="B511" s="3" t="str">
        <f t="shared" si="4"/>
        <v/>
      </c>
      <c r="E511" s="4"/>
      <c r="G511" s="4"/>
      <c r="J511" s="4"/>
    </row>
    <row r="512">
      <c r="B512" s="3" t="str">
        <f t="shared" si="4"/>
        <v/>
      </c>
      <c r="E512" s="4"/>
      <c r="G512" s="4"/>
      <c r="J512" s="4"/>
    </row>
    <row r="513">
      <c r="B513" s="3" t="str">
        <f t="shared" si="4"/>
        <v/>
      </c>
      <c r="E513" s="4"/>
      <c r="G513" s="4"/>
      <c r="J513" s="4"/>
    </row>
    <row r="514">
      <c r="B514" s="3" t="str">
        <f t="shared" si="4"/>
        <v/>
      </c>
      <c r="E514" s="4"/>
      <c r="G514" s="4"/>
      <c r="J514" s="4"/>
    </row>
    <row r="515">
      <c r="B515" s="3" t="str">
        <f t="shared" si="4"/>
        <v/>
      </c>
      <c r="E515" s="4"/>
      <c r="G515" s="4"/>
      <c r="J515" s="4"/>
    </row>
    <row r="516">
      <c r="B516" s="3" t="str">
        <f t="shared" si="4"/>
        <v/>
      </c>
      <c r="E516" s="4"/>
      <c r="G516" s="4"/>
      <c r="J516" s="4"/>
    </row>
    <row r="517">
      <c r="B517" s="3" t="str">
        <f t="shared" si="4"/>
        <v/>
      </c>
      <c r="E517" s="4"/>
      <c r="G517" s="4"/>
      <c r="J517" s="4"/>
    </row>
    <row r="518">
      <c r="B518" s="3" t="str">
        <f t="shared" si="4"/>
        <v/>
      </c>
      <c r="E518" s="4"/>
      <c r="G518" s="4"/>
      <c r="J518" s="4"/>
    </row>
    <row r="519">
      <c r="B519" s="3" t="str">
        <f t="shared" si="4"/>
        <v/>
      </c>
      <c r="E519" s="4"/>
      <c r="G519" s="4"/>
      <c r="J519" s="4"/>
    </row>
    <row r="520">
      <c r="B520" s="3" t="str">
        <f t="shared" si="4"/>
        <v/>
      </c>
      <c r="E520" s="4"/>
      <c r="G520" s="4"/>
      <c r="J520" s="4"/>
    </row>
    <row r="521">
      <c r="B521" s="3" t="str">
        <f t="shared" si="4"/>
        <v/>
      </c>
      <c r="E521" s="4"/>
      <c r="G521" s="4"/>
      <c r="J521" s="4"/>
    </row>
    <row r="522">
      <c r="B522" s="3" t="str">
        <f t="shared" si="4"/>
        <v/>
      </c>
      <c r="E522" s="4"/>
      <c r="G522" s="4"/>
      <c r="J522" s="4"/>
    </row>
    <row r="523">
      <c r="B523" s="3" t="str">
        <f t="shared" si="4"/>
        <v/>
      </c>
      <c r="E523" s="4"/>
      <c r="G523" s="4"/>
      <c r="J523" s="4"/>
    </row>
    <row r="524">
      <c r="B524" s="3" t="str">
        <f t="shared" si="4"/>
        <v/>
      </c>
      <c r="E524" s="4"/>
      <c r="G524" s="4"/>
      <c r="J524" s="4"/>
    </row>
    <row r="525">
      <c r="B525" s="3" t="str">
        <f t="shared" si="4"/>
        <v/>
      </c>
      <c r="E525" s="4"/>
      <c r="G525" s="4"/>
      <c r="J525" s="4"/>
    </row>
    <row r="526">
      <c r="B526" s="3" t="str">
        <f t="shared" si="4"/>
        <v/>
      </c>
      <c r="E526" s="4"/>
      <c r="G526" s="4"/>
      <c r="J526" s="4"/>
    </row>
    <row r="527">
      <c r="B527" s="3" t="str">
        <f t="shared" si="4"/>
        <v/>
      </c>
      <c r="E527" s="4"/>
      <c r="G527" s="4"/>
      <c r="J527" s="4"/>
    </row>
    <row r="528">
      <c r="B528" s="3" t="str">
        <f t="shared" si="4"/>
        <v/>
      </c>
      <c r="E528" s="4"/>
      <c r="G528" s="4"/>
      <c r="J528" s="4"/>
    </row>
    <row r="529">
      <c r="B529" s="3" t="str">
        <f t="shared" si="4"/>
        <v/>
      </c>
      <c r="E529" s="4"/>
      <c r="G529" s="4"/>
      <c r="J529" s="4"/>
    </row>
    <row r="530">
      <c r="B530" s="3" t="str">
        <f t="shared" si="4"/>
        <v/>
      </c>
      <c r="E530" s="4"/>
      <c r="G530" s="4"/>
      <c r="J530" s="4"/>
    </row>
    <row r="531">
      <c r="B531" s="3" t="str">
        <f t="shared" si="4"/>
        <v/>
      </c>
      <c r="E531" s="4"/>
      <c r="G531" s="4"/>
      <c r="J531" s="4"/>
    </row>
    <row r="532">
      <c r="B532" s="3" t="str">
        <f t="shared" si="4"/>
        <v/>
      </c>
      <c r="E532" s="4"/>
      <c r="G532" s="4"/>
      <c r="J532" s="4"/>
    </row>
    <row r="533">
      <c r="B533" s="3" t="str">
        <f t="shared" si="4"/>
        <v/>
      </c>
      <c r="E533" s="4"/>
      <c r="G533" s="4"/>
      <c r="J533" s="4"/>
    </row>
    <row r="534">
      <c r="E534" s="4"/>
      <c r="G534" s="4"/>
      <c r="J534" s="4"/>
    </row>
    <row r="535">
      <c r="E535" s="4"/>
      <c r="G535" s="4"/>
      <c r="J535" s="4"/>
    </row>
    <row r="536">
      <c r="E536" s="4"/>
      <c r="G536" s="4"/>
      <c r="J536" s="4"/>
    </row>
    <row r="537">
      <c r="E537" s="4"/>
      <c r="G537" s="4"/>
      <c r="J537" s="4"/>
    </row>
    <row r="538">
      <c r="E538" s="4"/>
      <c r="G538" s="4"/>
      <c r="J538" s="4"/>
    </row>
    <row r="539">
      <c r="E539" s="4"/>
      <c r="G539" s="4"/>
      <c r="J539" s="4"/>
    </row>
    <row r="540">
      <c r="E540" s="4"/>
      <c r="G540" s="4"/>
      <c r="J540" s="4"/>
    </row>
    <row r="541">
      <c r="E541" s="4"/>
      <c r="G541" s="4"/>
      <c r="J541" s="4"/>
    </row>
    <row r="542">
      <c r="E542" s="4"/>
      <c r="G542" s="4"/>
      <c r="J542" s="4"/>
    </row>
    <row r="543">
      <c r="E543" s="4"/>
      <c r="G543" s="4"/>
      <c r="J543" s="4"/>
    </row>
    <row r="544">
      <c r="E544" s="4"/>
      <c r="G544" s="4"/>
      <c r="J544" s="4"/>
    </row>
    <row r="545">
      <c r="E545" s="4"/>
      <c r="G545" s="4"/>
      <c r="J545" s="4"/>
    </row>
    <row r="546">
      <c r="E546" s="4"/>
      <c r="G546" s="4"/>
      <c r="J546" s="4"/>
    </row>
    <row r="547">
      <c r="E547" s="4"/>
      <c r="G547" s="4"/>
      <c r="J547" s="4"/>
    </row>
    <row r="548">
      <c r="E548" s="4"/>
      <c r="G548" s="4"/>
      <c r="J548" s="4"/>
    </row>
    <row r="549">
      <c r="E549" s="4"/>
      <c r="G549" s="4"/>
      <c r="J549" s="4"/>
    </row>
    <row r="550">
      <c r="E550" s="4"/>
      <c r="G550" s="4"/>
      <c r="J550" s="4"/>
    </row>
    <row r="551">
      <c r="E551" s="4"/>
      <c r="G551" s="4"/>
      <c r="J551" s="4"/>
    </row>
    <row r="552">
      <c r="E552" s="4"/>
      <c r="G552" s="4"/>
      <c r="J552" s="4"/>
    </row>
    <row r="553">
      <c r="E553" s="4"/>
      <c r="G553" s="4"/>
      <c r="J553" s="4"/>
    </row>
    <row r="554">
      <c r="E554" s="4"/>
      <c r="G554" s="4"/>
      <c r="J554" s="4"/>
    </row>
    <row r="555">
      <c r="E555" s="4"/>
      <c r="G555" s="4"/>
      <c r="J555" s="4"/>
    </row>
    <row r="556">
      <c r="E556" s="4"/>
      <c r="G556" s="4"/>
      <c r="J556" s="4"/>
    </row>
    <row r="557">
      <c r="E557" s="4"/>
      <c r="G557" s="4"/>
      <c r="J557" s="4"/>
    </row>
    <row r="558">
      <c r="E558" s="4"/>
      <c r="G558" s="4"/>
      <c r="J558" s="4"/>
    </row>
    <row r="559">
      <c r="E559" s="4"/>
      <c r="G559" s="4"/>
      <c r="J559" s="4"/>
    </row>
    <row r="560">
      <c r="E560" s="4"/>
      <c r="G560" s="4"/>
      <c r="J560" s="4"/>
    </row>
    <row r="561">
      <c r="E561" s="4"/>
      <c r="G561" s="4"/>
      <c r="J561" s="4"/>
    </row>
    <row r="562">
      <c r="E562" s="4"/>
      <c r="G562" s="4"/>
      <c r="J562" s="4"/>
    </row>
    <row r="563">
      <c r="E563" s="4"/>
      <c r="G563" s="4"/>
      <c r="J563" s="4"/>
    </row>
    <row r="564">
      <c r="E564" s="4"/>
      <c r="G564" s="4"/>
      <c r="J564" s="4"/>
    </row>
    <row r="565">
      <c r="E565" s="4"/>
      <c r="G565" s="4"/>
      <c r="J565" s="4"/>
    </row>
    <row r="566">
      <c r="E566" s="4"/>
      <c r="G566" s="4"/>
      <c r="J566" s="4"/>
    </row>
    <row r="567">
      <c r="E567" s="4"/>
      <c r="G567" s="4"/>
      <c r="J567" s="4"/>
    </row>
    <row r="568">
      <c r="E568" s="4"/>
      <c r="G568" s="4"/>
      <c r="J568" s="4"/>
    </row>
    <row r="569">
      <c r="E569" s="4"/>
      <c r="G569" s="4"/>
      <c r="J569" s="4"/>
    </row>
    <row r="570">
      <c r="E570" s="4"/>
      <c r="G570" s="4"/>
      <c r="J570" s="4"/>
    </row>
    <row r="571">
      <c r="E571" s="4"/>
      <c r="G571" s="4"/>
      <c r="J571" s="4"/>
    </row>
    <row r="572">
      <c r="E572" s="4"/>
      <c r="G572" s="4"/>
      <c r="J572" s="4"/>
    </row>
    <row r="573">
      <c r="E573" s="4"/>
      <c r="G573" s="4"/>
      <c r="J573" s="4"/>
    </row>
    <row r="574">
      <c r="E574" s="4"/>
      <c r="G574" s="4"/>
      <c r="J574" s="4"/>
    </row>
    <row r="575">
      <c r="E575" s="4"/>
      <c r="G575" s="4"/>
      <c r="J575" s="4"/>
    </row>
    <row r="576">
      <c r="E576" s="4"/>
      <c r="G576" s="4"/>
      <c r="J576" s="4"/>
    </row>
    <row r="577">
      <c r="E577" s="4"/>
      <c r="G577" s="4"/>
      <c r="J577" s="4"/>
    </row>
    <row r="578">
      <c r="E578" s="4"/>
      <c r="G578" s="4"/>
      <c r="J578" s="4"/>
    </row>
    <row r="579">
      <c r="E579" s="4"/>
      <c r="G579" s="4"/>
      <c r="J579" s="4"/>
    </row>
    <row r="580">
      <c r="E580" s="4"/>
      <c r="G580" s="4"/>
      <c r="J580" s="4"/>
    </row>
    <row r="581">
      <c r="E581" s="4"/>
      <c r="G581" s="4"/>
      <c r="J581" s="4"/>
    </row>
    <row r="582">
      <c r="E582" s="4"/>
      <c r="G582" s="4"/>
      <c r="J582" s="4"/>
    </row>
    <row r="583">
      <c r="E583" s="4"/>
      <c r="G583" s="4"/>
      <c r="J583" s="4"/>
    </row>
    <row r="584">
      <c r="E584" s="4"/>
      <c r="G584" s="4"/>
      <c r="J584" s="4"/>
    </row>
    <row r="585">
      <c r="E585" s="4"/>
      <c r="G585" s="4"/>
      <c r="J585" s="4"/>
    </row>
    <row r="586">
      <c r="E586" s="4"/>
      <c r="G586" s="4"/>
      <c r="J586" s="4"/>
    </row>
    <row r="587">
      <c r="E587" s="4"/>
      <c r="G587" s="4"/>
      <c r="J587" s="4"/>
    </row>
    <row r="588">
      <c r="E588" s="4"/>
      <c r="G588" s="4"/>
      <c r="J588" s="4"/>
    </row>
    <row r="589">
      <c r="E589" s="4"/>
      <c r="G589" s="4"/>
      <c r="J589" s="4"/>
    </row>
    <row r="590">
      <c r="E590" s="4"/>
      <c r="G590" s="4"/>
      <c r="J590" s="4"/>
    </row>
    <row r="591">
      <c r="E591" s="4"/>
      <c r="G591" s="4"/>
      <c r="J591" s="4"/>
    </row>
    <row r="592">
      <c r="E592" s="4"/>
      <c r="G592" s="4"/>
      <c r="J592" s="4"/>
    </row>
    <row r="593">
      <c r="E593" s="4"/>
      <c r="G593" s="4"/>
      <c r="J593" s="4"/>
    </row>
    <row r="594">
      <c r="E594" s="4"/>
      <c r="G594" s="4"/>
      <c r="J594" s="4"/>
    </row>
    <row r="595">
      <c r="E595" s="4"/>
      <c r="G595" s="4"/>
      <c r="J595" s="4"/>
    </row>
    <row r="596">
      <c r="E596" s="4"/>
      <c r="G596" s="4"/>
      <c r="J596" s="4"/>
    </row>
    <row r="597">
      <c r="E597" s="4"/>
      <c r="G597" s="4"/>
      <c r="J597" s="4"/>
    </row>
    <row r="598">
      <c r="E598" s="4"/>
      <c r="G598" s="4"/>
      <c r="J598" s="4"/>
    </row>
    <row r="599">
      <c r="E599" s="4"/>
      <c r="G599" s="4"/>
      <c r="J599" s="4"/>
    </row>
    <row r="600">
      <c r="E600" s="4"/>
      <c r="G600" s="4"/>
      <c r="J600" s="4"/>
    </row>
    <row r="601">
      <c r="E601" s="4"/>
      <c r="G601" s="4"/>
      <c r="J601" s="4"/>
    </row>
    <row r="602">
      <c r="E602" s="4"/>
      <c r="G602" s="4"/>
      <c r="J602" s="4"/>
    </row>
    <row r="603">
      <c r="E603" s="4"/>
      <c r="G603" s="4"/>
      <c r="J603" s="4"/>
    </row>
    <row r="604">
      <c r="E604" s="4"/>
      <c r="G604" s="4"/>
      <c r="J604" s="4"/>
    </row>
    <row r="605">
      <c r="E605" s="4"/>
      <c r="G605" s="4"/>
      <c r="J605" s="4"/>
    </row>
    <row r="606">
      <c r="E606" s="4"/>
      <c r="G606" s="4"/>
      <c r="J606" s="4"/>
    </row>
    <row r="607">
      <c r="E607" s="4"/>
      <c r="G607" s="4"/>
      <c r="J607" s="4"/>
    </row>
    <row r="608">
      <c r="E608" s="4"/>
      <c r="G608" s="4"/>
      <c r="J608" s="4"/>
    </row>
    <row r="609">
      <c r="E609" s="4"/>
      <c r="G609" s="4"/>
      <c r="J609" s="4"/>
    </row>
    <row r="610">
      <c r="E610" s="4"/>
      <c r="G610" s="4"/>
      <c r="J610" s="4"/>
    </row>
    <row r="611">
      <c r="E611" s="4"/>
      <c r="G611" s="4"/>
      <c r="J611" s="4"/>
    </row>
    <row r="612">
      <c r="E612" s="4"/>
      <c r="G612" s="4"/>
      <c r="J612" s="4"/>
    </row>
    <row r="613">
      <c r="E613" s="4"/>
      <c r="G613" s="4"/>
      <c r="J613" s="4"/>
    </row>
    <row r="614">
      <c r="E614" s="4"/>
      <c r="G614" s="4"/>
      <c r="J614" s="4"/>
    </row>
    <row r="615">
      <c r="E615" s="4"/>
      <c r="G615" s="4"/>
      <c r="J615" s="4"/>
    </row>
    <row r="616">
      <c r="E616" s="4"/>
      <c r="G616" s="4"/>
      <c r="J616" s="4"/>
    </row>
    <row r="617">
      <c r="E617" s="4"/>
      <c r="G617" s="4"/>
      <c r="J617" s="4"/>
    </row>
    <row r="618">
      <c r="E618" s="4"/>
      <c r="G618" s="4"/>
      <c r="J618" s="4"/>
    </row>
    <row r="619">
      <c r="E619" s="4"/>
      <c r="G619" s="4"/>
      <c r="J619" s="4"/>
    </row>
    <row r="620">
      <c r="E620" s="4"/>
      <c r="G620" s="4"/>
      <c r="J620" s="4"/>
    </row>
    <row r="621">
      <c r="E621" s="4"/>
      <c r="G621" s="4"/>
      <c r="J621" s="4"/>
    </row>
    <row r="622">
      <c r="E622" s="4"/>
      <c r="G622" s="4"/>
      <c r="J622" s="4"/>
    </row>
    <row r="623">
      <c r="E623" s="4"/>
      <c r="G623" s="4"/>
      <c r="J623" s="4"/>
    </row>
    <row r="624">
      <c r="E624" s="4"/>
      <c r="G624" s="4"/>
      <c r="J624" s="4"/>
    </row>
    <row r="625">
      <c r="E625" s="4"/>
      <c r="G625" s="4"/>
      <c r="J625" s="4"/>
    </row>
    <row r="626">
      <c r="E626" s="4"/>
      <c r="G626" s="4"/>
      <c r="J626" s="4"/>
    </row>
    <row r="627">
      <c r="E627" s="4"/>
      <c r="G627" s="4"/>
      <c r="J627" s="4"/>
    </row>
    <row r="628">
      <c r="E628" s="4"/>
      <c r="G628" s="4"/>
      <c r="J628" s="4"/>
    </row>
    <row r="629">
      <c r="E629" s="4"/>
      <c r="G629" s="4"/>
      <c r="J629" s="4"/>
    </row>
    <row r="630">
      <c r="E630" s="4"/>
      <c r="G630" s="4"/>
      <c r="J630" s="4"/>
    </row>
    <row r="631">
      <c r="E631" s="4"/>
      <c r="G631" s="4"/>
      <c r="J631" s="4"/>
    </row>
    <row r="632">
      <c r="E632" s="4"/>
      <c r="G632" s="4"/>
      <c r="J632" s="4"/>
    </row>
    <row r="633">
      <c r="E633" s="4"/>
      <c r="G633" s="4"/>
      <c r="J633" s="4"/>
    </row>
    <row r="634">
      <c r="E634" s="4"/>
      <c r="G634" s="4"/>
      <c r="J634" s="4"/>
    </row>
    <row r="635">
      <c r="E635" s="4"/>
      <c r="G635" s="4"/>
      <c r="J635" s="4"/>
    </row>
    <row r="636">
      <c r="E636" s="4"/>
      <c r="G636" s="4"/>
      <c r="J636" s="4"/>
    </row>
    <row r="637">
      <c r="E637" s="4"/>
      <c r="G637" s="4"/>
      <c r="J637" s="4"/>
    </row>
    <row r="638">
      <c r="E638" s="4"/>
      <c r="G638" s="4"/>
      <c r="J638" s="4"/>
    </row>
    <row r="639">
      <c r="E639" s="4"/>
      <c r="G639" s="4"/>
      <c r="J639" s="4"/>
    </row>
    <row r="640">
      <c r="E640" s="4"/>
      <c r="G640" s="4"/>
      <c r="J640" s="4"/>
    </row>
    <row r="641">
      <c r="E641" s="4"/>
      <c r="G641" s="4"/>
      <c r="J641" s="4"/>
    </row>
    <row r="642">
      <c r="E642" s="4"/>
      <c r="G642" s="4"/>
      <c r="J642" s="4"/>
    </row>
    <row r="643">
      <c r="E643" s="4"/>
      <c r="G643" s="4"/>
      <c r="J643" s="4"/>
    </row>
    <row r="644">
      <c r="E644" s="4"/>
      <c r="G644" s="4"/>
      <c r="J644" s="4"/>
    </row>
    <row r="645">
      <c r="E645" s="4"/>
      <c r="G645" s="4"/>
      <c r="J645" s="4"/>
    </row>
    <row r="646">
      <c r="E646" s="4"/>
      <c r="G646" s="4"/>
      <c r="J646" s="4"/>
    </row>
    <row r="647">
      <c r="E647" s="4"/>
      <c r="G647" s="4"/>
      <c r="J647" s="4"/>
    </row>
    <row r="648">
      <c r="E648" s="4"/>
      <c r="G648" s="4"/>
      <c r="J648" s="4"/>
    </row>
    <row r="649">
      <c r="E649" s="4"/>
      <c r="G649" s="4"/>
      <c r="J649" s="4"/>
    </row>
    <row r="650">
      <c r="E650" s="4"/>
      <c r="G650" s="4"/>
      <c r="J650" s="4"/>
    </row>
    <row r="651">
      <c r="E651" s="4"/>
      <c r="G651" s="4"/>
      <c r="J651" s="4"/>
    </row>
    <row r="652">
      <c r="E652" s="4"/>
      <c r="G652" s="4"/>
      <c r="J652" s="4"/>
    </row>
    <row r="653">
      <c r="E653" s="4"/>
      <c r="G653" s="4"/>
      <c r="J653" s="4"/>
    </row>
    <row r="654">
      <c r="E654" s="4"/>
      <c r="G654" s="4"/>
      <c r="J654" s="4"/>
    </row>
    <row r="655">
      <c r="E655" s="4"/>
      <c r="G655" s="4"/>
      <c r="J655" s="4"/>
    </row>
    <row r="656">
      <c r="E656" s="4"/>
      <c r="G656" s="4"/>
      <c r="J656" s="4"/>
    </row>
    <row r="657">
      <c r="E657" s="4"/>
      <c r="G657" s="4"/>
      <c r="J657" s="4"/>
    </row>
    <row r="658">
      <c r="E658" s="4"/>
      <c r="G658" s="4"/>
      <c r="J658" s="4"/>
    </row>
    <row r="659">
      <c r="E659" s="4"/>
      <c r="G659" s="4"/>
      <c r="J659" s="4"/>
    </row>
    <row r="660">
      <c r="E660" s="4"/>
      <c r="G660" s="4"/>
      <c r="J660" s="4"/>
    </row>
    <row r="661">
      <c r="E661" s="4"/>
      <c r="G661" s="4"/>
      <c r="J661" s="4"/>
    </row>
    <row r="662">
      <c r="E662" s="4"/>
      <c r="G662" s="4"/>
      <c r="J662" s="4"/>
    </row>
    <row r="663">
      <c r="E663" s="4"/>
      <c r="G663" s="4"/>
      <c r="J663" s="4"/>
    </row>
    <row r="664">
      <c r="E664" s="4"/>
      <c r="G664" s="4"/>
      <c r="J664" s="4"/>
    </row>
    <row r="665">
      <c r="E665" s="4"/>
      <c r="G665" s="4"/>
      <c r="J665" s="4"/>
    </row>
    <row r="666">
      <c r="E666" s="4"/>
      <c r="G666" s="4"/>
      <c r="J666" s="4"/>
    </row>
    <row r="667">
      <c r="E667" s="4"/>
      <c r="G667" s="4"/>
      <c r="J667" s="4"/>
    </row>
    <row r="668">
      <c r="E668" s="4"/>
      <c r="G668" s="4"/>
      <c r="J668" s="4"/>
    </row>
    <row r="669">
      <c r="E669" s="4"/>
      <c r="G669" s="4"/>
      <c r="J669" s="4"/>
    </row>
    <row r="670">
      <c r="E670" s="4"/>
      <c r="G670" s="4"/>
      <c r="J670" s="4"/>
    </row>
    <row r="671">
      <c r="E671" s="4"/>
      <c r="G671" s="4"/>
      <c r="J671" s="4"/>
    </row>
    <row r="672">
      <c r="E672" s="4"/>
      <c r="G672" s="4"/>
      <c r="J672" s="4"/>
    </row>
    <row r="673">
      <c r="E673" s="4"/>
      <c r="G673" s="4"/>
      <c r="J673" s="4"/>
    </row>
    <row r="674">
      <c r="E674" s="4"/>
      <c r="G674" s="4"/>
      <c r="J674" s="4"/>
    </row>
    <row r="675">
      <c r="E675" s="4"/>
      <c r="G675" s="4"/>
      <c r="J675" s="4"/>
    </row>
    <row r="676">
      <c r="E676" s="4"/>
      <c r="G676" s="4"/>
      <c r="J676" s="4"/>
    </row>
    <row r="677">
      <c r="E677" s="4"/>
      <c r="G677" s="4"/>
      <c r="J677" s="4"/>
    </row>
    <row r="678">
      <c r="E678" s="4"/>
      <c r="G678" s="4"/>
      <c r="J678" s="4"/>
    </row>
    <row r="679">
      <c r="E679" s="4"/>
      <c r="G679" s="4"/>
      <c r="J679" s="4"/>
    </row>
    <row r="680">
      <c r="E680" s="4"/>
      <c r="G680" s="4"/>
      <c r="J680" s="4"/>
    </row>
    <row r="681">
      <c r="E681" s="4"/>
      <c r="G681" s="4"/>
      <c r="J681" s="4"/>
    </row>
    <row r="682">
      <c r="E682" s="4"/>
      <c r="G682" s="4"/>
      <c r="J682" s="4"/>
    </row>
    <row r="683">
      <c r="E683" s="4"/>
      <c r="G683" s="4"/>
      <c r="J683" s="4"/>
    </row>
    <row r="684">
      <c r="E684" s="4"/>
      <c r="G684" s="4"/>
      <c r="J684" s="4"/>
    </row>
    <row r="685">
      <c r="E685" s="4"/>
      <c r="G685" s="4"/>
      <c r="J685" s="4"/>
    </row>
    <row r="686">
      <c r="E686" s="4"/>
      <c r="G686" s="4"/>
      <c r="J686" s="4"/>
    </row>
    <row r="687">
      <c r="E687" s="4"/>
      <c r="G687" s="4"/>
      <c r="J687" s="4"/>
    </row>
    <row r="688">
      <c r="E688" s="4"/>
      <c r="G688" s="4"/>
      <c r="J688" s="4"/>
    </row>
    <row r="689">
      <c r="E689" s="4"/>
      <c r="G689" s="4"/>
      <c r="J689" s="4"/>
    </row>
    <row r="690">
      <c r="E690" s="4"/>
      <c r="G690" s="4"/>
      <c r="J690" s="4"/>
    </row>
    <row r="691">
      <c r="E691" s="4"/>
      <c r="G691" s="4"/>
      <c r="J691" s="4"/>
    </row>
    <row r="692">
      <c r="E692" s="4"/>
      <c r="G692" s="4"/>
      <c r="J692" s="4"/>
    </row>
    <row r="693">
      <c r="E693" s="4"/>
      <c r="G693" s="4"/>
      <c r="J693" s="4"/>
    </row>
    <row r="694">
      <c r="E694" s="4"/>
      <c r="G694" s="4"/>
      <c r="J694" s="4"/>
    </row>
    <row r="695">
      <c r="E695" s="4"/>
      <c r="G695" s="4"/>
      <c r="J695" s="4"/>
    </row>
    <row r="696">
      <c r="E696" s="4"/>
      <c r="G696" s="4"/>
      <c r="J696" s="4"/>
    </row>
    <row r="697">
      <c r="E697" s="4"/>
      <c r="G697" s="4"/>
      <c r="J697" s="4"/>
    </row>
    <row r="698">
      <c r="E698" s="4"/>
      <c r="G698" s="4"/>
      <c r="J698" s="4"/>
    </row>
    <row r="699">
      <c r="E699" s="4"/>
      <c r="G699" s="4"/>
      <c r="J699" s="4"/>
    </row>
    <row r="700">
      <c r="E700" s="4"/>
      <c r="G700" s="4"/>
      <c r="J700" s="4"/>
    </row>
    <row r="701">
      <c r="E701" s="4"/>
      <c r="G701" s="4"/>
      <c r="J701" s="4"/>
    </row>
    <row r="702">
      <c r="E702" s="4"/>
      <c r="G702" s="4"/>
      <c r="J702" s="4"/>
    </row>
    <row r="703">
      <c r="E703" s="4"/>
      <c r="G703" s="4"/>
      <c r="J703" s="4"/>
    </row>
    <row r="704">
      <c r="E704" s="4"/>
      <c r="G704" s="4"/>
      <c r="J704" s="4"/>
    </row>
    <row r="705">
      <c r="E705" s="4"/>
      <c r="G705" s="4"/>
      <c r="J705" s="4"/>
    </row>
    <row r="706">
      <c r="E706" s="4"/>
      <c r="G706" s="4"/>
      <c r="J706" s="4"/>
    </row>
    <row r="707">
      <c r="E707" s="4"/>
      <c r="G707" s="4"/>
      <c r="J707" s="4"/>
    </row>
    <row r="708">
      <c r="E708" s="4"/>
      <c r="G708" s="4"/>
      <c r="J708" s="4"/>
    </row>
    <row r="709">
      <c r="E709" s="4"/>
      <c r="G709" s="4"/>
      <c r="J709" s="4"/>
    </row>
    <row r="710">
      <c r="E710" s="4"/>
      <c r="G710" s="4"/>
      <c r="J710" s="4"/>
    </row>
    <row r="711">
      <c r="E711" s="4"/>
      <c r="G711" s="4"/>
      <c r="J711" s="4"/>
    </row>
    <row r="712">
      <c r="E712" s="4"/>
      <c r="G712" s="4"/>
      <c r="J712" s="4"/>
    </row>
    <row r="713">
      <c r="E713" s="4"/>
      <c r="G713" s="4"/>
      <c r="J713" s="4"/>
    </row>
    <row r="714">
      <c r="E714" s="4"/>
      <c r="G714" s="4"/>
      <c r="J714" s="4"/>
    </row>
    <row r="715">
      <c r="E715" s="4"/>
      <c r="G715" s="4"/>
      <c r="J715" s="4"/>
    </row>
    <row r="716">
      <c r="E716" s="4"/>
      <c r="G716" s="4"/>
      <c r="J716" s="4"/>
    </row>
    <row r="717">
      <c r="E717" s="4"/>
      <c r="G717" s="4"/>
      <c r="J717" s="4"/>
    </row>
    <row r="718">
      <c r="E718" s="4"/>
      <c r="G718" s="4"/>
      <c r="J718" s="4"/>
    </row>
    <row r="719">
      <c r="E719" s="4"/>
      <c r="G719" s="4"/>
      <c r="J719" s="4"/>
    </row>
    <row r="720">
      <c r="E720" s="4"/>
      <c r="G720" s="4"/>
      <c r="J720" s="4"/>
    </row>
    <row r="721">
      <c r="E721" s="4"/>
      <c r="G721" s="4"/>
      <c r="J721" s="4"/>
    </row>
    <row r="722">
      <c r="E722" s="4"/>
      <c r="G722" s="4"/>
      <c r="J722" s="4"/>
    </row>
    <row r="723">
      <c r="E723" s="4"/>
      <c r="G723" s="4"/>
      <c r="J723" s="4"/>
    </row>
    <row r="724">
      <c r="E724" s="4"/>
      <c r="G724" s="4"/>
      <c r="J724" s="4"/>
    </row>
    <row r="725">
      <c r="E725" s="4"/>
      <c r="G725" s="4"/>
      <c r="J725" s="4"/>
    </row>
    <row r="726">
      <c r="E726" s="4"/>
      <c r="G726" s="4"/>
      <c r="J726" s="4"/>
    </row>
    <row r="727">
      <c r="E727" s="4"/>
      <c r="G727" s="4"/>
      <c r="J727" s="4"/>
    </row>
    <row r="728">
      <c r="E728" s="4"/>
      <c r="G728" s="4"/>
      <c r="J728" s="4"/>
    </row>
    <row r="729">
      <c r="E729" s="4"/>
      <c r="G729" s="4"/>
      <c r="J729" s="4"/>
    </row>
    <row r="730">
      <c r="E730" s="4"/>
      <c r="G730" s="4"/>
      <c r="J730" s="4"/>
    </row>
    <row r="731">
      <c r="E731" s="4"/>
      <c r="G731" s="4"/>
      <c r="J731" s="4"/>
    </row>
    <row r="732">
      <c r="E732" s="4"/>
      <c r="G732" s="4"/>
      <c r="J732" s="4"/>
    </row>
    <row r="733">
      <c r="E733" s="4"/>
      <c r="G733" s="4"/>
      <c r="J733" s="4"/>
    </row>
    <row r="734">
      <c r="E734" s="4"/>
      <c r="G734" s="4"/>
      <c r="J734" s="4"/>
    </row>
    <row r="735">
      <c r="E735" s="4"/>
      <c r="G735" s="4"/>
      <c r="J735" s="4"/>
    </row>
    <row r="736">
      <c r="E736" s="4"/>
      <c r="G736" s="4"/>
      <c r="J736" s="4"/>
    </row>
    <row r="737">
      <c r="E737" s="4"/>
      <c r="G737" s="4"/>
      <c r="J737" s="4"/>
    </row>
    <row r="738">
      <c r="E738" s="4"/>
      <c r="G738" s="4"/>
      <c r="J738" s="4"/>
    </row>
    <row r="739">
      <c r="E739" s="4"/>
      <c r="G739" s="4"/>
      <c r="J739" s="4"/>
    </row>
    <row r="740">
      <c r="E740" s="4"/>
      <c r="G740" s="4"/>
      <c r="J740" s="4"/>
    </row>
    <row r="741">
      <c r="E741" s="4"/>
      <c r="G741" s="4"/>
      <c r="J741" s="4"/>
    </row>
    <row r="742">
      <c r="E742" s="4"/>
      <c r="G742" s="4"/>
      <c r="J742" s="4"/>
    </row>
    <row r="743">
      <c r="E743" s="4"/>
      <c r="G743" s="4"/>
      <c r="J743" s="4"/>
    </row>
    <row r="744">
      <c r="E744" s="4"/>
      <c r="G744" s="4"/>
      <c r="J744" s="4"/>
    </row>
    <row r="745">
      <c r="E745" s="4"/>
      <c r="G745" s="4"/>
      <c r="J745" s="4"/>
    </row>
    <row r="746">
      <c r="E746" s="4"/>
      <c r="G746" s="4"/>
      <c r="J746" s="4"/>
    </row>
    <row r="747">
      <c r="E747" s="4"/>
      <c r="G747" s="4"/>
      <c r="J747" s="4"/>
    </row>
    <row r="748">
      <c r="E748" s="4"/>
      <c r="G748" s="4"/>
      <c r="J748" s="4"/>
    </row>
    <row r="749">
      <c r="E749" s="4"/>
      <c r="G749" s="4"/>
      <c r="J749" s="4"/>
    </row>
    <row r="750">
      <c r="E750" s="4"/>
      <c r="G750" s="4"/>
      <c r="J750" s="4"/>
    </row>
    <row r="751">
      <c r="E751" s="4"/>
      <c r="G751" s="4"/>
      <c r="J751" s="4"/>
    </row>
    <row r="752">
      <c r="E752" s="4"/>
      <c r="G752" s="4"/>
      <c r="J752" s="4"/>
    </row>
    <row r="753">
      <c r="E753" s="4"/>
      <c r="G753" s="4"/>
      <c r="J753" s="4"/>
    </row>
    <row r="754">
      <c r="E754" s="4"/>
      <c r="G754" s="4"/>
      <c r="J754" s="4"/>
    </row>
    <row r="755">
      <c r="E755" s="4"/>
      <c r="G755" s="4"/>
      <c r="J755" s="4"/>
    </row>
    <row r="756">
      <c r="E756" s="4"/>
      <c r="G756" s="4"/>
      <c r="J756" s="4"/>
    </row>
    <row r="757">
      <c r="E757" s="4"/>
      <c r="G757" s="4"/>
      <c r="J757" s="4"/>
    </row>
    <row r="758">
      <c r="E758" s="4"/>
      <c r="G758" s="4"/>
      <c r="J758" s="4"/>
    </row>
    <row r="759">
      <c r="E759" s="4"/>
      <c r="G759" s="4"/>
      <c r="J759" s="4"/>
    </row>
    <row r="760">
      <c r="E760" s="4"/>
      <c r="G760" s="4"/>
      <c r="J760" s="4"/>
    </row>
    <row r="761">
      <c r="E761" s="4"/>
      <c r="G761" s="4"/>
      <c r="J761" s="4"/>
    </row>
    <row r="762">
      <c r="E762" s="4"/>
      <c r="G762" s="4"/>
      <c r="J762" s="4"/>
    </row>
    <row r="763">
      <c r="E763" s="4"/>
      <c r="G763" s="4"/>
      <c r="J763" s="4"/>
    </row>
    <row r="764">
      <c r="E764" s="4"/>
      <c r="G764" s="4"/>
      <c r="J764" s="4"/>
    </row>
    <row r="765">
      <c r="E765" s="4"/>
      <c r="G765" s="4"/>
      <c r="J765" s="4"/>
    </row>
    <row r="766">
      <c r="E766" s="4"/>
      <c r="G766" s="4"/>
      <c r="J766" s="4"/>
    </row>
    <row r="767">
      <c r="E767" s="4"/>
      <c r="G767" s="4"/>
      <c r="J767" s="4"/>
    </row>
    <row r="768">
      <c r="E768" s="4"/>
      <c r="G768" s="4"/>
      <c r="J768" s="4"/>
    </row>
    <row r="769">
      <c r="E769" s="4"/>
      <c r="G769" s="4"/>
      <c r="J769" s="4"/>
    </row>
    <row r="770">
      <c r="E770" s="4"/>
      <c r="G770" s="4"/>
      <c r="J770" s="4"/>
    </row>
    <row r="771">
      <c r="E771" s="4"/>
      <c r="G771" s="4"/>
      <c r="J771" s="4"/>
    </row>
    <row r="772">
      <c r="E772" s="4"/>
      <c r="G772" s="4"/>
      <c r="J772" s="4"/>
    </row>
    <row r="773">
      <c r="E773" s="4"/>
      <c r="G773" s="4"/>
      <c r="J773" s="4"/>
    </row>
    <row r="774">
      <c r="E774" s="4"/>
      <c r="G774" s="4"/>
      <c r="J774" s="4"/>
    </row>
    <row r="775">
      <c r="E775" s="4"/>
      <c r="G775" s="4"/>
      <c r="J775" s="4"/>
    </row>
    <row r="776">
      <c r="E776" s="4"/>
      <c r="G776" s="4"/>
      <c r="J776" s="4"/>
    </row>
    <row r="777">
      <c r="E777" s="4"/>
      <c r="G777" s="4"/>
      <c r="J777" s="4"/>
    </row>
    <row r="778">
      <c r="E778" s="4"/>
      <c r="G778" s="4"/>
      <c r="J778" s="4"/>
    </row>
    <row r="779">
      <c r="E779" s="4"/>
      <c r="G779" s="4"/>
      <c r="J779" s="4"/>
    </row>
    <row r="780">
      <c r="E780" s="4"/>
      <c r="G780" s="4"/>
      <c r="J780" s="4"/>
    </row>
    <row r="781">
      <c r="E781" s="4"/>
      <c r="G781" s="4"/>
      <c r="J781" s="4"/>
    </row>
    <row r="782">
      <c r="E782" s="4"/>
      <c r="G782" s="4"/>
      <c r="J782" s="4"/>
    </row>
    <row r="783">
      <c r="E783" s="4"/>
      <c r="G783" s="4"/>
      <c r="J783" s="4"/>
    </row>
    <row r="784">
      <c r="E784" s="4"/>
      <c r="G784" s="4"/>
      <c r="J784" s="4"/>
    </row>
    <row r="785">
      <c r="E785" s="4"/>
      <c r="G785" s="4"/>
      <c r="J785" s="4"/>
    </row>
    <row r="786">
      <c r="E786" s="4"/>
      <c r="G786" s="4"/>
      <c r="J786" s="4"/>
    </row>
    <row r="787">
      <c r="E787" s="4"/>
      <c r="G787" s="4"/>
      <c r="J787" s="4"/>
    </row>
    <row r="788">
      <c r="E788" s="4"/>
      <c r="G788" s="4"/>
      <c r="J788" s="4"/>
    </row>
    <row r="789">
      <c r="E789" s="4"/>
      <c r="G789" s="4"/>
      <c r="J789" s="4"/>
    </row>
    <row r="790">
      <c r="E790" s="4"/>
      <c r="G790" s="4"/>
      <c r="J790" s="4"/>
    </row>
    <row r="791">
      <c r="E791" s="4"/>
      <c r="G791" s="4"/>
      <c r="J791" s="4"/>
    </row>
    <row r="792">
      <c r="E792" s="4"/>
      <c r="G792" s="4"/>
      <c r="J792" s="4"/>
    </row>
    <row r="793">
      <c r="E793" s="4"/>
      <c r="G793" s="4"/>
      <c r="J793" s="4"/>
    </row>
    <row r="794">
      <c r="E794" s="4"/>
      <c r="G794" s="4"/>
      <c r="J794" s="4"/>
    </row>
    <row r="795">
      <c r="E795" s="4"/>
      <c r="G795" s="4"/>
      <c r="J795" s="4"/>
    </row>
    <row r="796">
      <c r="E796" s="4"/>
      <c r="G796" s="4"/>
      <c r="J796" s="4"/>
    </row>
    <row r="797">
      <c r="E797" s="4"/>
      <c r="G797" s="4"/>
      <c r="J797" s="4"/>
    </row>
    <row r="798">
      <c r="E798" s="4"/>
      <c r="G798" s="4"/>
      <c r="J798" s="4"/>
    </row>
    <row r="799">
      <c r="E799" s="4"/>
      <c r="G799" s="4"/>
      <c r="J799" s="4"/>
    </row>
    <row r="800">
      <c r="E800" s="4"/>
      <c r="G800" s="4"/>
      <c r="J800" s="4"/>
    </row>
    <row r="801">
      <c r="E801" s="4"/>
      <c r="G801" s="4"/>
      <c r="J801" s="4"/>
    </row>
    <row r="802">
      <c r="E802" s="4"/>
      <c r="G802" s="4"/>
      <c r="J802" s="4"/>
    </row>
    <row r="803">
      <c r="E803" s="4"/>
      <c r="G803" s="4"/>
      <c r="J803" s="4"/>
    </row>
    <row r="804">
      <c r="E804" s="4"/>
      <c r="G804" s="4"/>
      <c r="J804" s="4"/>
    </row>
    <row r="805">
      <c r="E805" s="4"/>
      <c r="G805" s="4"/>
      <c r="J805" s="4"/>
    </row>
    <row r="806">
      <c r="E806" s="4"/>
      <c r="G806" s="4"/>
      <c r="J806" s="4"/>
    </row>
    <row r="807">
      <c r="E807" s="4"/>
      <c r="G807" s="4"/>
      <c r="J807" s="4"/>
    </row>
    <row r="808">
      <c r="E808" s="4"/>
      <c r="G808" s="4"/>
      <c r="J808" s="4"/>
    </row>
    <row r="809">
      <c r="E809" s="4"/>
      <c r="G809" s="4"/>
      <c r="J809" s="4"/>
    </row>
    <row r="810">
      <c r="E810" s="4"/>
      <c r="G810" s="4"/>
      <c r="J810" s="4"/>
    </row>
    <row r="811">
      <c r="E811" s="4"/>
      <c r="G811" s="4"/>
      <c r="J811" s="4"/>
    </row>
    <row r="812">
      <c r="E812" s="4"/>
      <c r="G812" s="4"/>
      <c r="J812" s="4"/>
    </row>
    <row r="813">
      <c r="E813" s="4"/>
      <c r="G813" s="4"/>
      <c r="J813" s="4"/>
    </row>
    <row r="814">
      <c r="E814" s="4"/>
      <c r="G814" s="4"/>
      <c r="J814" s="4"/>
    </row>
    <row r="815">
      <c r="E815" s="4"/>
      <c r="G815" s="4"/>
      <c r="J815" s="4"/>
    </row>
    <row r="816">
      <c r="E816" s="4"/>
      <c r="G816" s="4"/>
      <c r="J816" s="4"/>
    </row>
    <row r="817">
      <c r="E817" s="4"/>
      <c r="G817" s="4"/>
      <c r="J817" s="4"/>
    </row>
    <row r="818">
      <c r="E818" s="4"/>
      <c r="G818" s="4"/>
      <c r="J818" s="4"/>
    </row>
    <row r="819">
      <c r="E819" s="4"/>
      <c r="G819" s="4"/>
      <c r="J819" s="4"/>
    </row>
    <row r="820">
      <c r="E820" s="4"/>
      <c r="G820" s="4"/>
      <c r="J820" s="4"/>
    </row>
    <row r="821">
      <c r="E821" s="4"/>
      <c r="G821" s="4"/>
      <c r="J821" s="4"/>
    </row>
    <row r="822">
      <c r="E822" s="4"/>
      <c r="G822" s="4"/>
      <c r="J822" s="4"/>
    </row>
    <row r="823">
      <c r="E823" s="4"/>
      <c r="G823" s="4"/>
      <c r="J823" s="4"/>
    </row>
    <row r="824">
      <c r="E824" s="4"/>
      <c r="G824" s="4"/>
      <c r="J824" s="4"/>
    </row>
    <row r="825">
      <c r="E825" s="4"/>
      <c r="G825" s="4"/>
      <c r="J825" s="4"/>
    </row>
    <row r="826">
      <c r="E826" s="4"/>
      <c r="G826" s="4"/>
      <c r="J826" s="4"/>
    </row>
    <row r="827">
      <c r="E827" s="4"/>
      <c r="G827" s="4"/>
      <c r="J827" s="4"/>
    </row>
    <row r="828">
      <c r="E828" s="4"/>
      <c r="G828" s="4"/>
      <c r="J828" s="4"/>
    </row>
    <row r="829">
      <c r="E829" s="4"/>
      <c r="G829" s="4"/>
      <c r="J829" s="4"/>
    </row>
    <row r="830">
      <c r="E830" s="4"/>
      <c r="G830" s="4"/>
      <c r="J830" s="4"/>
    </row>
    <row r="831">
      <c r="E831" s="4"/>
      <c r="G831" s="4"/>
      <c r="J831" s="4"/>
    </row>
    <row r="832">
      <c r="E832" s="4"/>
      <c r="G832" s="4"/>
      <c r="J832" s="4"/>
    </row>
    <row r="833">
      <c r="E833" s="4"/>
      <c r="G833" s="4"/>
      <c r="J833" s="4"/>
    </row>
    <row r="834">
      <c r="E834" s="4"/>
      <c r="G834" s="4"/>
      <c r="J834" s="4"/>
    </row>
    <row r="835">
      <c r="E835" s="4"/>
      <c r="G835" s="4"/>
      <c r="J835" s="4"/>
    </row>
    <row r="836">
      <c r="E836" s="4"/>
      <c r="G836" s="4"/>
      <c r="J836" s="4"/>
    </row>
    <row r="837">
      <c r="E837" s="4"/>
      <c r="G837" s="4"/>
      <c r="J837" s="4"/>
    </row>
    <row r="838">
      <c r="E838" s="4"/>
      <c r="G838" s="4"/>
      <c r="J838" s="4"/>
    </row>
    <row r="839">
      <c r="E839" s="4"/>
      <c r="G839" s="4"/>
      <c r="J839" s="4"/>
    </row>
    <row r="840">
      <c r="E840" s="4"/>
      <c r="G840" s="4"/>
      <c r="J840" s="4"/>
    </row>
    <row r="841">
      <c r="E841" s="4"/>
      <c r="G841" s="4"/>
      <c r="J841" s="4"/>
    </row>
    <row r="842">
      <c r="E842" s="4"/>
      <c r="G842" s="4"/>
      <c r="J842" s="4"/>
    </row>
    <row r="843">
      <c r="E843" s="4"/>
      <c r="G843" s="4"/>
      <c r="J843" s="4"/>
    </row>
    <row r="844">
      <c r="E844" s="4"/>
      <c r="G844" s="4"/>
      <c r="J844" s="4"/>
    </row>
    <row r="845">
      <c r="E845" s="4"/>
      <c r="G845" s="4"/>
      <c r="J845" s="4"/>
    </row>
    <row r="846">
      <c r="E846" s="4"/>
      <c r="G846" s="4"/>
      <c r="J846" s="4"/>
    </row>
    <row r="847">
      <c r="E847" s="4"/>
      <c r="G847" s="4"/>
      <c r="J847" s="4"/>
    </row>
    <row r="848">
      <c r="E848" s="4"/>
      <c r="G848" s="4"/>
      <c r="J848" s="4"/>
    </row>
    <row r="849">
      <c r="E849" s="4"/>
      <c r="G849" s="4"/>
      <c r="J849" s="4"/>
    </row>
    <row r="850">
      <c r="E850" s="4"/>
      <c r="G850" s="4"/>
      <c r="J850" s="4"/>
    </row>
    <row r="851">
      <c r="E851" s="4"/>
      <c r="G851" s="4"/>
      <c r="J851" s="4"/>
    </row>
    <row r="852">
      <c r="E852" s="4"/>
      <c r="G852" s="4"/>
      <c r="J852" s="4"/>
    </row>
    <row r="853">
      <c r="E853" s="4"/>
      <c r="G853" s="4"/>
      <c r="J853" s="4"/>
    </row>
    <row r="854">
      <c r="E854" s="4"/>
      <c r="G854" s="4"/>
      <c r="J854" s="4"/>
    </row>
    <row r="855">
      <c r="E855" s="4"/>
      <c r="G855" s="4"/>
      <c r="J855" s="4"/>
    </row>
    <row r="856">
      <c r="E856" s="4"/>
      <c r="G856" s="4"/>
      <c r="J856" s="4"/>
    </row>
    <row r="857">
      <c r="E857" s="4"/>
      <c r="G857" s="4"/>
      <c r="J857" s="4"/>
    </row>
    <row r="858">
      <c r="E858" s="4"/>
      <c r="G858" s="4"/>
      <c r="J858" s="4"/>
    </row>
    <row r="859">
      <c r="E859" s="4"/>
      <c r="G859" s="4"/>
      <c r="J859" s="4"/>
    </row>
    <row r="860">
      <c r="E860" s="4"/>
      <c r="G860" s="4"/>
      <c r="J860" s="4"/>
    </row>
    <row r="861">
      <c r="E861" s="4"/>
      <c r="G861" s="4"/>
      <c r="J861" s="4"/>
    </row>
    <row r="862">
      <c r="E862" s="4"/>
      <c r="G862" s="4"/>
      <c r="J862" s="4"/>
    </row>
    <row r="863">
      <c r="E863" s="4"/>
      <c r="G863" s="4"/>
      <c r="J863" s="4"/>
    </row>
    <row r="864">
      <c r="E864" s="4"/>
      <c r="G864" s="4"/>
      <c r="J864" s="4"/>
    </row>
    <row r="865">
      <c r="E865" s="4"/>
      <c r="G865" s="4"/>
      <c r="J865" s="4"/>
    </row>
    <row r="866">
      <c r="E866" s="4"/>
      <c r="G866" s="4"/>
      <c r="J866" s="4"/>
    </row>
    <row r="867">
      <c r="E867" s="4"/>
      <c r="G867" s="4"/>
      <c r="J867" s="4"/>
    </row>
    <row r="868">
      <c r="E868" s="4"/>
      <c r="G868" s="4"/>
      <c r="J868" s="4"/>
    </row>
    <row r="869">
      <c r="E869" s="4"/>
      <c r="G869" s="4"/>
      <c r="J869" s="4"/>
    </row>
    <row r="870">
      <c r="E870" s="4"/>
      <c r="G870" s="4"/>
      <c r="J870" s="4"/>
    </row>
    <row r="871">
      <c r="E871" s="4"/>
      <c r="G871" s="4"/>
      <c r="J871" s="4"/>
    </row>
    <row r="872">
      <c r="E872" s="4"/>
      <c r="G872" s="4"/>
      <c r="J872" s="4"/>
    </row>
    <row r="873">
      <c r="E873" s="4"/>
      <c r="G873" s="4"/>
      <c r="J873" s="4"/>
    </row>
    <row r="874">
      <c r="E874" s="4"/>
      <c r="G874" s="4"/>
      <c r="J874" s="4"/>
    </row>
    <row r="875">
      <c r="E875" s="4"/>
      <c r="G875" s="4"/>
      <c r="J875" s="4"/>
    </row>
    <row r="876">
      <c r="E876" s="4"/>
      <c r="G876" s="4"/>
      <c r="J876" s="4"/>
    </row>
    <row r="877">
      <c r="E877" s="4"/>
      <c r="G877" s="4"/>
      <c r="J877" s="4"/>
    </row>
    <row r="878">
      <c r="E878" s="4"/>
      <c r="G878" s="4"/>
      <c r="J878" s="4"/>
    </row>
    <row r="879">
      <c r="E879" s="4"/>
      <c r="G879" s="4"/>
      <c r="J879" s="4"/>
    </row>
    <row r="880">
      <c r="E880" s="4"/>
      <c r="G880" s="4"/>
      <c r="J880" s="4"/>
    </row>
    <row r="881">
      <c r="E881" s="4"/>
      <c r="G881" s="4"/>
      <c r="J881" s="4"/>
    </row>
    <row r="882">
      <c r="E882" s="4"/>
      <c r="G882" s="4"/>
      <c r="J882" s="4"/>
    </row>
    <row r="883">
      <c r="E883" s="4"/>
      <c r="G883" s="4"/>
      <c r="J883" s="4"/>
    </row>
    <row r="884">
      <c r="E884" s="4"/>
      <c r="G884" s="4"/>
      <c r="J884" s="4"/>
    </row>
    <row r="885">
      <c r="E885" s="4"/>
      <c r="G885" s="4"/>
      <c r="J885" s="4"/>
    </row>
    <row r="886">
      <c r="E886" s="4"/>
      <c r="G886" s="4"/>
      <c r="J886" s="4"/>
    </row>
    <row r="887">
      <c r="E887" s="4"/>
      <c r="G887" s="4"/>
      <c r="J887" s="4"/>
    </row>
    <row r="888">
      <c r="E888" s="4"/>
      <c r="G888" s="4"/>
      <c r="J888" s="4"/>
    </row>
    <row r="889">
      <c r="E889" s="4"/>
      <c r="G889" s="4"/>
      <c r="J889" s="4"/>
    </row>
    <row r="890">
      <c r="E890" s="4"/>
      <c r="G890" s="4"/>
      <c r="J890" s="4"/>
    </row>
    <row r="891">
      <c r="E891" s="4"/>
      <c r="G891" s="4"/>
      <c r="J891" s="4"/>
    </row>
    <row r="892">
      <c r="E892" s="4"/>
      <c r="G892" s="4"/>
      <c r="J892" s="4"/>
    </row>
    <row r="893">
      <c r="E893" s="4"/>
      <c r="G893" s="4"/>
      <c r="J893" s="4"/>
    </row>
    <row r="894">
      <c r="E894" s="4"/>
      <c r="G894" s="4"/>
      <c r="J894" s="4"/>
    </row>
    <row r="895">
      <c r="E895" s="4"/>
      <c r="G895" s="4"/>
      <c r="J895" s="4"/>
    </row>
    <row r="896">
      <c r="E896" s="4"/>
      <c r="G896" s="4"/>
      <c r="J896" s="4"/>
    </row>
    <row r="897">
      <c r="E897" s="4"/>
      <c r="G897" s="4"/>
      <c r="J897" s="4"/>
    </row>
    <row r="898">
      <c r="E898" s="4"/>
      <c r="G898" s="4"/>
      <c r="J898" s="4"/>
    </row>
    <row r="899">
      <c r="E899" s="4"/>
      <c r="G899" s="4"/>
      <c r="J899" s="4"/>
    </row>
    <row r="900">
      <c r="E900" s="4"/>
      <c r="G900" s="4"/>
      <c r="J900" s="4"/>
    </row>
    <row r="901">
      <c r="E901" s="4"/>
      <c r="G901" s="4"/>
      <c r="J901" s="4"/>
    </row>
    <row r="902">
      <c r="E902" s="4"/>
      <c r="G902" s="4"/>
      <c r="J902" s="4"/>
    </row>
    <row r="903">
      <c r="E903" s="4"/>
      <c r="G903" s="4"/>
      <c r="J903" s="4"/>
    </row>
    <row r="904">
      <c r="E904" s="4"/>
      <c r="G904" s="4"/>
      <c r="J904" s="4"/>
    </row>
    <row r="905">
      <c r="E905" s="4"/>
      <c r="G905" s="4"/>
      <c r="J905" s="4"/>
    </row>
    <row r="906">
      <c r="E906" s="4"/>
      <c r="G906" s="4"/>
      <c r="J906" s="4"/>
    </row>
    <row r="907">
      <c r="E907" s="4"/>
      <c r="G907" s="4"/>
      <c r="J907" s="4"/>
    </row>
    <row r="908">
      <c r="E908" s="4"/>
      <c r="G908" s="4"/>
      <c r="J908" s="4"/>
    </row>
    <row r="909">
      <c r="E909" s="4"/>
      <c r="G909" s="4"/>
      <c r="J909" s="4"/>
    </row>
    <row r="910">
      <c r="E910" s="4"/>
      <c r="G910" s="4"/>
      <c r="J910" s="4"/>
    </row>
    <row r="911">
      <c r="E911" s="4"/>
      <c r="G911" s="4"/>
      <c r="J911" s="4"/>
    </row>
    <row r="912">
      <c r="E912" s="4"/>
      <c r="G912" s="4"/>
      <c r="J912" s="4"/>
    </row>
    <row r="913">
      <c r="E913" s="4"/>
      <c r="G913" s="4"/>
      <c r="J913" s="4"/>
    </row>
    <row r="914">
      <c r="E914" s="4"/>
      <c r="G914" s="4"/>
      <c r="J914" s="4"/>
    </row>
    <row r="915">
      <c r="E915" s="4"/>
      <c r="G915" s="4"/>
      <c r="J915" s="4"/>
    </row>
    <row r="916">
      <c r="E916" s="4"/>
      <c r="G916" s="4"/>
      <c r="J916" s="4"/>
    </row>
    <row r="917">
      <c r="E917" s="4"/>
      <c r="G917" s="4"/>
      <c r="J917" s="4"/>
    </row>
    <row r="918">
      <c r="E918" s="4"/>
      <c r="G918" s="4"/>
      <c r="J918" s="4"/>
    </row>
    <row r="919">
      <c r="E919" s="4"/>
      <c r="G919" s="4"/>
      <c r="J919" s="4"/>
    </row>
    <row r="920">
      <c r="E920" s="4"/>
      <c r="G920" s="4"/>
      <c r="J920" s="4"/>
    </row>
    <row r="921">
      <c r="E921" s="4"/>
      <c r="G921" s="4"/>
      <c r="J921" s="4"/>
    </row>
    <row r="922">
      <c r="E922" s="4"/>
      <c r="G922" s="4"/>
      <c r="J922" s="4"/>
    </row>
    <row r="923">
      <c r="E923" s="4"/>
      <c r="G923" s="4"/>
      <c r="J923" s="4"/>
    </row>
    <row r="924">
      <c r="E924" s="4"/>
      <c r="G924" s="4"/>
      <c r="J924" s="4"/>
    </row>
    <row r="925">
      <c r="E925" s="4"/>
      <c r="G925" s="4"/>
      <c r="J925" s="4"/>
    </row>
    <row r="926">
      <c r="E926" s="4"/>
      <c r="G926" s="4"/>
      <c r="J926" s="4"/>
    </row>
    <row r="927">
      <c r="E927" s="4"/>
      <c r="G927" s="4"/>
      <c r="J927" s="4"/>
    </row>
    <row r="928">
      <c r="E928" s="4"/>
      <c r="G928" s="4"/>
      <c r="J928" s="4"/>
    </row>
    <row r="929">
      <c r="E929" s="4"/>
      <c r="G929" s="4"/>
      <c r="J929" s="4"/>
    </row>
    <row r="930">
      <c r="E930" s="4"/>
      <c r="G930" s="4"/>
      <c r="J930" s="4"/>
    </row>
    <row r="931">
      <c r="E931" s="4"/>
      <c r="G931" s="4"/>
      <c r="J931" s="4"/>
    </row>
    <row r="932">
      <c r="E932" s="4"/>
      <c r="G932" s="4"/>
      <c r="J932" s="4"/>
    </row>
    <row r="933">
      <c r="E933" s="4"/>
      <c r="G933" s="4"/>
      <c r="J933" s="4"/>
    </row>
    <row r="934">
      <c r="E934" s="4"/>
      <c r="G934" s="4"/>
      <c r="J934" s="4"/>
    </row>
    <row r="935">
      <c r="E935" s="4"/>
      <c r="G935" s="4"/>
      <c r="J935" s="4"/>
    </row>
    <row r="936">
      <c r="E936" s="4"/>
      <c r="G936" s="4"/>
      <c r="J936" s="4"/>
    </row>
    <row r="937">
      <c r="E937" s="4"/>
      <c r="G937" s="4"/>
      <c r="J937" s="4"/>
    </row>
    <row r="938">
      <c r="E938" s="4"/>
      <c r="G938" s="4"/>
      <c r="J938" s="4"/>
    </row>
    <row r="939">
      <c r="E939" s="4"/>
      <c r="G939" s="4"/>
      <c r="J939" s="4"/>
    </row>
    <row r="940">
      <c r="E940" s="4"/>
      <c r="G940" s="4"/>
      <c r="J940" s="4"/>
    </row>
    <row r="941">
      <c r="E941" s="4"/>
      <c r="G941" s="4"/>
      <c r="J941" s="4"/>
    </row>
    <row r="942">
      <c r="E942" s="4"/>
      <c r="G942" s="4"/>
      <c r="J942" s="4"/>
    </row>
    <row r="943">
      <c r="E943" s="4"/>
      <c r="G943" s="4"/>
      <c r="J943" s="4"/>
    </row>
    <row r="944">
      <c r="E944" s="4"/>
      <c r="G944" s="4"/>
      <c r="J944" s="4"/>
    </row>
    <row r="945">
      <c r="E945" s="4"/>
      <c r="G945" s="4"/>
      <c r="J945" s="4"/>
    </row>
    <row r="946">
      <c r="E946" s="4"/>
      <c r="G946" s="4"/>
      <c r="J946" s="4"/>
    </row>
    <row r="947">
      <c r="E947" s="4"/>
      <c r="G947" s="4"/>
      <c r="J947" s="4"/>
    </row>
    <row r="948">
      <c r="E948" s="4"/>
      <c r="G948" s="4"/>
      <c r="J948" s="4"/>
    </row>
    <row r="949">
      <c r="E949" s="4"/>
      <c r="G949" s="4"/>
      <c r="J949" s="4"/>
    </row>
    <row r="950">
      <c r="E950" s="4"/>
      <c r="G950" s="4"/>
      <c r="J950" s="4"/>
    </row>
    <row r="951">
      <c r="E951" s="4"/>
      <c r="G951" s="4"/>
      <c r="J951" s="4"/>
    </row>
    <row r="952">
      <c r="E952" s="4"/>
      <c r="G952" s="4"/>
      <c r="J952" s="4"/>
    </row>
    <row r="953">
      <c r="E953" s="4"/>
      <c r="G953" s="4"/>
      <c r="J953" s="4"/>
    </row>
    <row r="954">
      <c r="E954" s="4"/>
      <c r="G954" s="4"/>
      <c r="J954" s="4"/>
    </row>
    <row r="955">
      <c r="E955" s="4"/>
      <c r="G955" s="4"/>
      <c r="J955" s="4"/>
    </row>
    <row r="956">
      <c r="E956" s="4"/>
      <c r="G956" s="4"/>
      <c r="J956" s="4"/>
    </row>
    <row r="957">
      <c r="E957" s="4"/>
      <c r="G957" s="4"/>
      <c r="J957" s="4"/>
    </row>
    <row r="958">
      <c r="E958" s="4"/>
      <c r="G958" s="4"/>
      <c r="J958" s="4"/>
    </row>
    <row r="959">
      <c r="E959" s="4"/>
      <c r="G959" s="4"/>
      <c r="J959" s="4"/>
    </row>
    <row r="960">
      <c r="E960" s="4"/>
      <c r="G960" s="4"/>
      <c r="J960" s="4"/>
    </row>
    <row r="961">
      <c r="E961" s="4"/>
      <c r="G961" s="4"/>
      <c r="J961" s="4"/>
    </row>
    <row r="962">
      <c r="E962" s="4"/>
      <c r="G962" s="4"/>
      <c r="J962" s="4"/>
    </row>
    <row r="963">
      <c r="E963" s="4"/>
      <c r="G963" s="4"/>
      <c r="J963" s="4"/>
    </row>
    <row r="964">
      <c r="E964" s="4"/>
      <c r="G964" s="4"/>
      <c r="J964" s="4"/>
    </row>
    <row r="965">
      <c r="E965" s="4"/>
      <c r="G965" s="4"/>
      <c r="J965" s="4"/>
    </row>
    <row r="966">
      <c r="E966" s="4"/>
      <c r="G966" s="4"/>
      <c r="J966" s="4"/>
    </row>
    <row r="967">
      <c r="E967" s="4"/>
      <c r="G967" s="4"/>
      <c r="J967" s="4"/>
    </row>
    <row r="968">
      <c r="E968" s="4"/>
      <c r="G968" s="4"/>
      <c r="J968" s="4"/>
    </row>
    <row r="969">
      <c r="E969" s="4"/>
      <c r="G969" s="4"/>
      <c r="J969" s="4"/>
    </row>
    <row r="970">
      <c r="E970" s="4"/>
      <c r="G970" s="4"/>
      <c r="J970" s="4"/>
    </row>
    <row r="971">
      <c r="E971" s="4"/>
      <c r="G971" s="4"/>
      <c r="J971" s="4"/>
    </row>
    <row r="972">
      <c r="E972" s="4"/>
      <c r="G972" s="4"/>
      <c r="J972" s="4"/>
    </row>
    <row r="973">
      <c r="E973" s="4"/>
      <c r="G973" s="4"/>
      <c r="J973" s="4"/>
    </row>
    <row r="974">
      <c r="E974" s="4"/>
      <c r="G974" s="4"/>
      <c r="J974" s="4"/>
    </row>
    <row r="975">
      <c r="E975" s="4"/>
      <c r="G975" s="4"/>
      <c r="J975" s="4"/>
    </row>
    <row r="976">
      <c r="E976" s="4"/>
      <c r="G976" s="4"/>
      <c r="J976" s="4"/>
    </row>
    <row r="977">
      <c r="E977" s="4"/>
      <c r="G977" s="4"/>
      <c r="J977" s="4"/>
    </row>
    <row r="978">
      <c r="E978" s="4"/>
      <c r="G978" s="4"/>
      <c r="J978" s="4"/>
    </row>
    <row r="979">
      <c r="E979" s="4"/>
      <c r="G979" s="4"/>
      <c r="J979" s="4"/>
    </row>
    <row r="980">
      <c r="E980" s="4"/>
      <c r="G980" s="4"/>
      <c r="J980" s="4"/>
    </row>
    <row r="981">
      <c r="E981" s="4"/>
      <c r="G981" s="4"/>
      <c r="J981" s="4"/>
    </row>
    <row r="982">
      <c r="E982" s="4"/>
      <c r="G982" s="4"/>
      <c r="J982" s="4"/>
    </row>
    <row r="983">
      <c r="E983" s="4"/>
      <c r="G983" s="4"/>
      <c r="J983" s="4"/>
    </row>
    <row r="984">
      <c r="E984" s="4"/>
      <c r="G984" s="4"/>
      <c r="J984" s="4"/>
    </row>
    <row r="985">
      <c r="E985" s="4"/>
      <c r="G985" s="4"/>
      <c r="J985" s="4"/>
    </row>
    <row r="986">
      <c r="E986" s="4"/>
      <c r="G986" s="4"/>
      <c r="J986" s="4"/>
    </row>
    <row r="987">
      <c r="E987" s="4"/>
      <c r="G987" s="4"/>
      <c r="J987" s="4"/>
    </row>
    <row r="988">
      <c r="E988" s="4"/>
      <c r="G988" s="4"/>
      <c r="J988" s="4"/>
    </row>
    <row r="989">
      <c r="E989" s="4"/>
      <c r="G989" s="4"/>
      <c r="J989" s="4"/>
    </row>
    <row r="990">
      <c r="E990" s="4"/>
      <c r="G990" s="4"/>
      <c r="J990" s="4"/>
    </row>
    <row r="991">
      <c r="E991" s="4"/>
      <c r="G991" s="4"/>
      <c r="J991" s="4"/>
    </row>
    <row r="992">
      <c r="E992" s="4"/>
      <c r="G992" s="4"/>
      <c r="J992" s="4"/>
    </row>
    <row r="993">
      <c r="E993" s="4"/>
      <c r="G993" s="4"/>
      <c r="J993" s="4"/>
    </row>
    <row r="994">
      <c r="E994" s="4"/>
      <c r="G994" s="4"/>
      <c r="J994" s="4"/>
    </row>
    <row r="995">
      <c r="E995" s="4"/>
      <c r="G995" s="4"/>
      <c r="J995" s="4"/>
    </row>
    <row r="996">
      <c r="E996" s="4"/>
      <c r="G996" s="4"/>
      <c r="J996" s="4"/>
    </row>
    <row r="997">
      <c r="E997" s="4"/>
      <c r="G997" s="4"/>
      <c r="J997" s="4"/>
    </row>
    <row r="998">
      <c r="E998" s="4"/>
      <c r="G998" s="4"/>
      <c r="J998" s="4"/>
    </row>
    <row r="999">
      <c r="E999" s="4"/>
      <c r="G999" s="4"/>
      <c r="J999" s="4"/>
    </row>
    <row r="1000">
      <c r="E1000" s="4"/>
      <c r="G1000" s="4"/>
      <c r="J1000" s="4"/>
    </row>
    <row r="1001">
      <c r="E1001" s="4"/>
      <c r="G1001" s="4"/>
      <c r="J1001" s="4"/>
    </row>
    <row r="1002">
      <c r="E1002" s="4"/>
      <c r="G1002" s="4"/>
      <c r="J1002" s="4"/>
    </row>
    <row r="1003">
      <c r="E1003" s="4"/>
      <c r="G1003" s="4"/>
      <c r="J1003" s="4"/>
    </row>
    <row r="1004">
      <c r="E1004" s="4"/>
      <c r="G1004" s="4"/>
      <c r="J1004" s="4"/>
    </row>
    <row r="1005">
      <c r="E1005" s="4"/>
      <c r="G1005" s="4"/>
      <c r="J1005" s="4"/>
    </row>
    <row r="1006">
      <c r="E1006" s="4"/>
      <c r="G1006" s="4"/>
      <c r="J1006" s="4"/>
    </row>
    <row r="1007">
      <c r="E1007" s="4"/>
      <c r="G1007" s="4"/>
      <c r="J1007" s="4"/>
    </row>
    <row r="1008">
      <c r="E1008" s="4"/>
      <c r="G1008" s="4"/>
      <c r="J1008" s="4"/>
    </row>
    <row r="1009">
      <c r="E1009" s="4"/>
      <c r="G1009" s="4"/>
      <c r="J1009" s="4"/>
    </row>
    <row r="1010">
      <c r="E1010" s="4"/>
      <c r="G1010" s="4"/>
      <c r="J1010" s="4"/>
    </row>
    <row r="1011">
      <c r="E1011" s="4"/>
      <c r="G1011" s="4"/>
      <c r="J1011" s="4"/>
    </row>
    <row r="1012">
      <c r="E1012" s="4"/>
      <c r="G1012" s="4"/>
      <c r="J1012" s="4"/>
    </row>
    <row r="1013">
      <c r="E1013" s="4"/>
      <c r="G1013" s="4"/>
      <c r="J1013" s="4"/>
    </row>
    <row r="1014">
      <c r="E1014" s="4"/>
      <c r="G1014" s="4"/>
      <c r="J1014" s="4"/>
    </row>
    <row r="1015">
      <c r="E1015" s="4"/>
      <c r="G1015" s="4"/>
      <c r="J1015" s="4"/>
    </row>
    <row r="1016">
      <c r="E1016" s="4"/>
      <c r="G1016" s="4"/>
      <c r="J1016" s="4"/>
    </row>
    <row r="1017">
      <c r="E1017" s="4"/>
      <c r="G1017" s="4"/>
      <c r="J1017" s="4"/>
    </row>
    <row r="1018">
      <c r="E1018" s="4"/>
      <c r="G1018" s="4"/>
      <c r="J1018" s="4"/>
    </row>
    <row r="1019">
      <c r="E1019" s="4"/>
      <c r="G1019" s="4"/>
      <c r="J1019" s="4"/>
    </row>
    <row r="1020">
      <c r="E1020" s="4"/>
      <c r="G1020" s="4"/>
      <c r="J1020" s="4"/>
    </row>
    <row r="1021">
      <c r="E1021" s="4"/>
      <c r="G1021" s="4"/>
      <c r="J1021" s="4"/>
    </row>
    <row r="1022">
      <c r="E1022" s="4"/>
      <c r="G1022" s="4"/>
      <c r="J1022" s="4"/>
    </row>
    <row r="1023">
      <c r="E1023" s="4"/>
      <c r="G1023" s="4"/>
      <c r="J1023" s="4"/>
    </row>
    <row r="1024">
      <c r="E1024" s="4"/>
      <c r="G1024" s="4"/>
      <c r="J1024" s="4"/>
    </row>
    <row r="1025">
      <c r="E1025" s="4"/>
      <c r="G1025" s="4"/>
      <c r="J1025" s="4"/>
    </row>
    <row r="1026">
      <c r="E1026" s="4"/>
      <c r="G1026" s="4"/>
      <c r="J1026" s="4"/>
    </row>
    <row r="1027">
      <c r="E1027" s="4"/>
      <c r="G1027" s="4"/>
      <c r="J1027" s="4"/>
    </row>
    <row r="1028">
      <c r="E1028" s="4"/>
      <c r="G1028" s="4"/>
      <c r="J1028" s="4"/>
    </row>
    <row r="1029">
      <c r="E1029" s="4"/>
      <c r="G1029" s="4"/>
      <c r="J1029" s="4"/>
    </row>
    <row r="1030">
      <c r="E1030" s="4"/>
      <c r="G1030" s="4"/>
      <c r="J1030" s="4"/>
    </row>
    <row r="1031">
      <c r="E1031" s="4"/>
      <c r="G1031" s="4"/>
      <c r="J1031" s="4"/>
    </row>
    <row r="1032">
      <c r="E1032" s="4"/>
      <c r="G1032" s="4"/>
      <c r="J1032" s="4"/>
    </row>
    <row r="1033">
      <c r="E1033" s="4"/>
      <c r="G1033" s="4"/>
      <c r="J1033" s="4"/>
    </row>
    <row r="1034">
      <c r="E1034" s="4"/>
      <c r="G1034" s="4"/>
      <c r="J1034" s="4"/>
    </row>
    <row r="1035">
      <c r="E1035" s="4"/>
      <c r="G1035" s="4"/>
      <c r="J1035" s="4"/>
    </row>
    <row r="1036">
      <c r="E1036" s="4"/>
      <c r="G1036" s="4"/>
      <c r="J1036" s="4"/>
    </row>
    <row r="1037">
      <c r="E1037" s="4"/>
      <c r="G1037" s="4"/>
      <c r="J1037" s="4"/>
    </row>
    <row r="1038">
      <c r="E1038" s="4"/>
      <c r="G1038" s="4"/>
      <c r="J1038" s="4"/>
    </row>
    <row r="1039">
      <c r="E1039" s="4"/>
      <c r="G1039" s="4"/>
      <c r="J1039" s="4"/>
    </row>
    <row r="1040">
      <c r="E1040" s="4"/>
      <c r="G1040" s="4"/>
      <c r="J1040" s="4"/>
    </row>
    <row r="1041">
      <c r="E1041" s="4"/>
      <c r="G1041" s="4"/>
      <c r="J1041" s="4"/>
    </row>
    <row r="1042">
      <c r="E1042" s="4"/>
      <c r="G1042" s="4"/>
      <c r="J1042" s="4"/>
    </row>
    <row r="1043">
      <c r="E1043" s="4"/>
      <c r="G1043" s="4"/>
      <c r="J1043" s="4"/>
    </row>
    <row r="1044">
      <c r="E1044" s="4"/>
      <c r="G1044" s="4"/>
      <c r="J1044" s="4"/>
    </row>
    <row r="1045">
      <c r="E1045" s="4"/>
      <c r="G1045" s="4"/>
      <c r="J1045" s="4"/>
    </row>
    <row r="1046">
      <c r="E1046" s="4"/>
      <c r="G1046" s="4"/>
      <c r="J1046" s="4"/>
    </row>
    <row r="1047">
      <c r="E1047" s="4"/>
      <c r="G1047" s="4"/>
      <c r="J1047" s="4"/>
    </row>
    <row r="1048">
      <c r="E1048" s="4"/>
      <c r="G1048" s="4"/>
      <c r="J1048" s="4"/>
    </row>
    <row r="1049">
      <c r="E1049" s="4"/>
      <c r="G1049" s="4"/>
    </row>
  </sheetData>
  <dataValidations>
    <dataValidation type="list" allowBlank="1" showDropDown="1" showErrorMessage="1" sqref="G2:G1049">
      <formula1>'Přívlastky'!$A$1:$A$100</formula1>
    </dataValidation>
    <dataValidation type="list" allowBlank="1" showDropDown="1" showErrorMessage="1" sqref="E2:E1049">
      <formula1>Obce!$A$1:$A$138</formula1>
    </dataValidation>
    <dataValidation type="list" allowBlank="1" showDropDown="1" showErrorMessage="1" sqref="J2:J1048">
      <formula1>'Odrůdy a zkratky'!$A$1:$A$200</formula1>
    </dataValidation>
  </dataValidation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2">
      <c r="A2" s="3" t="s">
        <v>40</v>
      </c>
    </row>
    <row r="3">
      <c r="A3" s="3" t="s">
        <v>23</v>
      </c>
      <c r="B3" s="3" t="s">
        <v>455</v>
      </c>
    </row>
    <row r="4">
      <c r="A4" s="3" t="s">
        <v>74</v>
      </c>
      <c r="B4" s="3" t="s">
        <v>456</v>
      </c>
    </row>
    <row r="5">
      <c r="A5" s="3" t="s">
        <v>94</v>
      </c>
      <c r="B5" s="3" t="s">
        <v>457</v>
      </c>
    </row>
    <row r="6">
      <c r="A6" s="3" t="s">
        <v>114</v>
      </c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1.0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458</v>
      </c>
      <c r="G3" s="65" t="s">
        <v>459</v>
      </c>
      <c r="H3" s="65" t="s">
        <v>460</v>
      </c>
      <c r="I3" s="65" t="s">
        <v>461</v>
      </c>
      <c r="J3" s="65" t="s">
        <v>462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463</v>
      </c>
      <c r="B5" s="73" t="str">
        <f>VLOOKUP($A5,'Seznam základní'!$A$2:$J$498,2,0)</f>
        <v>RV</v>
      </c>
      <c r="C5" s="74" t="str">
        <f>VLOOKUP($B5,'Odrůdy a zkratky'!$A$2:$B$500,2,0)</f>
        <v>Ryzlink vlašský</v>
      </c>
      <c r="D5" s="75" t="str">
        <f>VLOOKUP($A5,'Seznam základní'!$A$2:$J$498,6,0)</f>
        <v/>
      </c>
      <c r="E5" s="76" t="str">
        <f>VLOOKUP($A5,'Seznam základní'!$A$2:$J$498,8,0)</f>
        <v/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464</v>
      </c>
      <c r="B6" s="73" t="str">
        <f>VLOOKUP($A6,'Seznam základní'!$A$2:$J$498,2,0)</f>
        <v>RV</v>
      </c>
      <c r="C6" s="74" t="str">
        <f>VLOOKUP($B6,'Odrůdy a zkratky'!$A$2:$B$500,2,0)</f>
        <v>Ryzlink vlašský</v>
      </c>
      <c r="D6" s="75" t="str">
        <f>VLOOKUP($A6,'Seznam základní'!$A$2:$J$498,6,0)</f>
        <v/>
      </c>
      <c r="E6" s="76" t="str">
        <f>VLOOKUP($A6,'Seznam základní'!$A$2:$J$498,8,0)</f>
        <v/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465</v>
      </c>
      <c r="B7" s="73" t="str">
        <f>VLOOKUP($A7,'Seznam základní'!$A$2:$J$498,2,0)</f>
        <v>RV</v>
      </c>
      <c r="C7" s="74" t="str">
        <f>VLOOKUP($B7,'Odrůdy a zkratky'!$A$2:$B$500,2,0)</f>
        <v>Ryzlink vlašský</v>
      </c>
      <c r="D7" s="75" t="str">
        <f>VLOOKUP($A7,'Seznam základní'!$A$2:$J$498,6,0)</f>
        <v/>
      </c>
      <c r="E7" s="76">
        <f>VLOOKUP($A7,'Seznam základní'!$A$2:$J$498,8,0)</f>
        <v>2021</v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466</v>
      </c>
      <c r="B8" s="73" t="str">
        <f>VLOOKUP($A8,'Seznam základní'!$A$2:$J$498,2,0)</f>
        <v>RV</v>
      </c>
      <c r="C8" s="74" t="str">
        <f>VLOOKUP($B8,'Odrůdy a zkratky'!$A$2:$B$500,2,0)</f>
        <v>Ryzlink vlašský</v>
      </c>
      <c r="D8" s="75" t="str">
        <f>VLOOKUP($A8,'Seznam základní'!$A$2:$J$498,6,0)</f>
        <v/>
      </c>
      <c r="E8" s="76" t="str">
        <f>VLOOKUP($A8,'Seznam základní'!$A$2:$J$498,8,0)</f>
        <v/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467</v>
      </c>
      <c r="B9" s="73" t="str">
        <f>VLOOKUP($A9,'Seznam základní'!$A$2:$J$498,2,0)</f>
        <v>RV</v>
      </c>
      <c r="C9" s="74" t="str">
        <f>VLOOKUP($B9,'Odrůdy a zkratky'!$A$2:$B$500,2,0)</f>
        <v>Ryzlink vlašský</v>
      </c>
      <c r="D9" s="75" t="str">
        <f>VLOOKUP($A9,'Seznam základní'!$A$2:$J$498,6,0)</f>
        <v/>
      </c>
      <c r="E9" s="76" t="str">
        <f>VLOOKUP($A9,'Seznam základní'!$A$2:$J$498,8,0)</f>
        <v/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468</v>
      </c>
      <c r="B10" s="73" t="str">
        <f>VLOOKUP($A10,'Seznam základní'!$A$2:$J$498,2,0)</f>
        <v>RV</v>
      </c>
      <c r="C10" s="74" t="str">
        <f>VLOOKUP($B10,'Odrůdy a zkratky'!$A$2:$B$500,2,0)</f>
        <v>Ryzlink vlašský</v>
      </c>
      <c r="D10" s="75" t="str">
        <f>VLOOKUP($A10,'Seznam základní'!$A$2:$J$498,6,0)</f>
        <v/>
      </c>
      <c r="E10" s="76" t="str">
        <f>VLOOKUP($A10,'Seznam základní'!$A$2:$J$498,8,0)</f>
        <v/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469</v>
      </c>
      <c r="B11" s="73" t="str">
        <f>VLOOKUP($A11,'Seznam základní'!$A$2:$J$498,2,0)</f>
        <v>RV</v>
      </c>
      <c r="C11" s="74" t="str">
        <f>VLOOKUP($B11,'Odrůdy a zkratky'!$A$2:$B$500,2,0)</f>
        <v>Ryzlink vlašský</v>
      </c>
      <c r="D11" s="75" t="str">
        <f>VLOOKUP($A11,'Seznam základní'!$A$2:$J$498,6,0)</f>
        <v/>
      </c>
      <c r="E11" s="76" t="str">
        <f>VLOOKUP($A11,'Seznam základní'!$A$2:$J$498,8,0)</f>
        <v/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470</v>
      </c>
      <c r="B12" s="73" t="str">
        <f>VLOOKUP($A12,'Seznam základní'!$A$2:$J$498,2,0)</f>
        <v>RV</v>
      </c>
      <c r="C12" s="74" t="str">
        <f>VLOOKUP($B12,'Odrůdy a zkratky'!$A$2:$B$500,2,0)</f>
        <v>Ryzlink vlašský</v>
      </c>
      <c r="D12" s="75" t="str">
        <f>VLOOKUP($A12,'Seznam základní'!$A$2:$J$498,6,0)</f>
        <v/>
      </c>
      <c r="E12" s="76" t="str">
        <f>VLOOKUP($A12,'Seznam základní'!$A$2:$J$498,8,0)</f>
        <v/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471</v>
      </c>
      <c r="B13" s="73" t="str">
        <f>VLOOKUP($A13,'Seznam základní'!$A$2:$J$498,2,0)</f>
        <v>RV</v>
      </c>
      <c r="C13" s="74" t="str">
        <f>VLOOKUP($B13,'Odrůdy a zkratky'!$A$2:$B$500,2,0)</f>
        <v>Ryzlink vlašský</v>
      </c>
      <c r="D13" s="75" t="str">
        <f>VLOOKUP($A13,'Seznam základní'!$A$2:$J$498,6,0)</f>
        <v/>
      </c>
      <c r="E13" s="76" t="str">
        <f>VLOOKUP($A13,'Seznam základní'!$A$2:$J$498,8,0)</f>
        <v/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472</v>
      </c>
      <c r="B14" s="73" t="str">
        <f>VLOOKUP($A14,'Seznam základní'!$A$2:$J$498,2,0)</f>
        <v>RV</v>
      </c>
      <c r="C14" s="74" t="str">
        <f>VLOOKUP($B14,'Odrůdy a zkratky'!$A$2:$B$500,2,0)</f>
        <v>Ryzlink vlašský</v>
      </c>
      <c r="D14" s="75" t="str">
        <f>VLOOKUP($A14,'Seznam základní'!$A$2:$J$498,6,0)</f>
        <v/>
      </c>
      <c r="E14" s="76" t="str">
        <f>VLOOKUP($A14,'Seznam základní'!$A$2:$J$498,8,0)</f>
        <v/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473</v>
      </c>
      <c r="B15" s="73" t="str">
        <f>VLOOKUP($A15,'Seznam základní'!$A$2:$J$498,2,0)</f>
        <v>RV</v>
      </c>
      <c r="C15" s="74" t="str">
        <f>VLOOKUP($B15,'Odrůdy a zkratky'!$A$2:$B$500,2,0)</f>
        <v>Ryzlink vlašský</v>
      </c>
      <c r="D15" s="75" t="str">
        <f>VLOOKUP($A15,'Seznam základní'!$A$2:$J$498,6,0)</f>
        <v/>
      </c>
      <c r="E15" s="76">
        <f>VLOOKUP($A15,'Seznam základní'!$A$2:$J$498,8,0)</f>
        <v>2022</v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474</v>
      </c>
      <c r="B16" s="73" t="str">
        <f>VLOOKUP($A16,'Seznam základní'!$A$2:$J$498,2,0)</f>
        <v>RV</v>
      </c>
      <c r="C16" s="74" t="str">
        <f>VLOOKUP($B16,'Odrůdy a zkratky'!$A$2:$B$500,2,0)</f>
        <v>Ryzlink vlašský</v>
      </c>
      <c r="D16" s="75" t="str">
        <f>VLOOKUP($A16,'Seznam základní'!$A$2:$J$498,6,0)</f>
        <v/>
      </c>
      <c r="E16" s="76">
        <f>VLOOKUP($A16,'Seznam základní'!$A$2:$J$498,8,0)</f>
        <v>2022</v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475</v>
      </c>
      <c r="B17" s="73" t="str">
        <f>VLOOKUP($A17,'Seznam základní'!$A$2:$J$498,2,0)</f>
        <v>RV</v>
      </c>
      <c r="C17" s="74" t="str">
        <f>VLOOKUP($B17,'Odrůdy a zkratky'!$A$2:$B$500,2,0)</f>
        <v>Ryzlink vlašský</v>
      </c>
      <c r="D17" s="75" t="str">
        <f>VLOOKUP($A17,'Seznam základní'!$A$2:$J$498,6,0)</f>
        <v/>
      </c>
      <c r="E17" s="76">
        <f>VLOOKUP($A17,'Seznam základní'!$A$2:$J$498,8,0)</f>
        <v>2022</v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476</v>
      </c>
      <c r="B18" s="73" t="str">
        <f>VLOOKUP($A18,'Seznam základní'!$A$2:$J$498,2,0)</f>
        <v>RV</v>
      </c>
      <c r="C18" s="74" t="str">
        <f>VLOOKUP($B18,'Odrůdy a zkratky'!$A$2:$B$500,2,0)</f>
        <v>Ryzlink vlašský</v>
      </c>
      <c r="D18" s="75" t="str">
        <f>VLOOKUP($A18,'Seznam základní'!$A$2:$J$498,6,0)</f>
        <v/>
      </c>
      <c r="E18" s="76" t="str">
        <f>VLOOKUP($A18,'Seznam základní'!$A$2:$J$498,8,0)</f>
        <v/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477</v>
      </c>
      <c r="B19" s="73" t="str">
        <f>VLOOKUP($A19,'Seznam základní'!$A$2:$J$498,2,0)</f>
        <v>RV</v>
      </c>
      <c r="C19" s="74" t="str">
        <f>VLOOKUP($B19,'Odrůdy a zkratky'!$A$2:$B$500,2,0)</f>
        <v>Ryzlink vlašský</v>
      </c>
      <c r="D19" s="75" t="str">
        <f>VLOOKUP($A19,'Seznam základní'!$A$2:$J$498,6,0)</f>
        <v/>
      </c>
      <c r="E19" s="76">
        <f>VLOOKUP($A19,'Seznam základní'!$A$2:$J$498,8,0)</f>
        <v>2022</v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478</v>
      </c>
      <c r="B20" s="73" t="str">
        <f>VLOOKUP($A20,'Seznam základní'!$A$2:$J$498,2,0)</f>
        <v>RV</v>
      </c>
      <c r="C20" s="74" t="str">
        <f>VLOOKUP($B20,'Odrůdy a zkratky'!$A$2:$B$500,2,0)</f>
        <v>Ryzlink vlašský</v>
      </c>
      <c r="D20" s="75" t="str">
        <f>VLOOKUP($A20,'Seznam základní'!$A$2:$J$498,6,0)</f>
        <v/>
      </c>
      <c r="E20" s="76" t="str">
        <f>VLOOKUP($A20,'Seznam základní'!$A$2:$J$498,8,0)</f>
        <v/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479</v>
      </c>
      <c r="B21" s="73" t="str">
        <f>VLOOKUP($A21,'Seznam základní'!$A$2:$J$498,2,0)</f>
        <v>RV</v>
      </c>
      <c r="C21" s="74" t="str">
        <f>VLOOKUP($B21,'Odrůdy a zkratky'!$A$2:$B$500,2,0)</f>
        <v>Ryzlink vlašský</v>
      </c>
      <c r="D21" s="75" t="str">
        <f>VLOOKUP($A21,'Seznam základní'!$A$2:$J$498,6,0)</f>
        <v/>
      </c>
      <c r="E21" s="76" t="str">
        <f>VLOOKUP($A21,'Seznam základní'!$A$2:$J$498,8,0)</f>
        <v/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480</v>
      </c>
      <c r="B22" s="73" t="str">
        <f>VLOOKUP($A22,'Seznam základní'!$A$2:$J$498,2,0)</f>
        <v>RV</v>
      </c>
      <c r="C22" s="74" t="str">
        <f>VLOOKUP($B22,'Odrůdy a zkratky'!$A$2:$B$500,2,0)</f>
        <v>Ryzlink vlašský</v>
      </c>
      <c r="D22" s="75" t="str">
        <f>VLOOKUP($A22,'Seznam základní'!$A$2:$J$498,6,0)</f>
        <v/>
      </c>
      <c r="E22" s="76" t="str">
        <f>VLOOKUP($A22,'Seznam základní'!$A$2:$J$498,8,0)</f>
        <v/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481</v>
      </c>
      <c r="B23" s="73" t="str">
        <f>VLOOKUP($A23,'Seznam základní'!$A$2:$J$498,2,0)</f>
        <v>RV</v>
      </c>
      <c r="C23" s="74" t="str">
        <f>VLOOKUP($B23,'Odrůdy a zkratky'!$A$2:$B$500,2,0)</f>
        <v>Ryzlink vlašský</v>
      </c>
      <c r="D23" s="75" t="str">
        <f>VLOOKUP($A23,'Seznam základní'!$A$2:$J$498,6,0)</f>
        <v/>
      </c>
      <c r="E23" s="76">
        <f>VLOOKUP($A23,'Seznam základní'!$A$2:$J$498,8,0)</f>
        <v>2022</v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 t="s">
        <v>482</v>
      </c>
      <c r="B24" s="73" t="str">
        <f>VLOOKUP($A24,'Seznam základní'!$A$2:$J$498,2,0)</f>
        <v>RV</v>
      </c>
      <c r="C24" s="74" t="str">
        <f>VLOOKUP($B24,'Odrůdy a zkratky'!$A$2:$B$500,2,0)</f>
        <v>Ryzlink vlašský</v>
      </c>
      <c r="D24" s="75" t="str">
        <f>VLOOKUP($A24,'Seznam základní'!$A$2:$J$498,6,0)</f>
        <v/>
      </c>
      <c r="E24" s="76" t="str">
        <f>VLOOKUP($A24,'Seznam základní'!$A$2:$J$498,8,0)</f>
        <v/>
      </c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 t="s">
        <v>483</v>
      </c>
      <c r="B25" s="73" t="str">
        <f>VLOOKUP($A25,'Seznam základní'!$A$2:$J$498,2,0)</f>
        <v>RV</v>
      </c>
      <c r="C25" s="74" t="str">
        <f>VLOOKUP($B25,'Odrůdy a zkratky'!$A$2:$B$500,2,0)</f>
        <v>Ryzlink vlašský</v>
      </c>
      <c r="D25" s="75" t="str">
        <f>VLOOKUP($A25,'Seznam základní'!$A$2:$J$498,6,0)</f>
        <v/>
      </c>
      <c r="E25" s="76" t="str">
        <f>VLOOKUP($A25,'Seznam základní'!$A$2:$J$498,8,0)</f>
        <v/>
      </c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 t="s">
        <v>484</v>
      </c>
      <c r="B26" s="73" t="str">
        <f>VLOOKUP($A26,'Seznam základní'!$A$2:$J$498,2,0)</f>
        <v>RV</v>
      </c>
      <c r="C26" s="74" t="str">
        <f>VLOOKUP($B26,'Odrůdy a zkratky'!$A$2:$B$500,2,0)</f>
        <v>Ryzlink vlašský</v>
      </c>
      <c r="D26" s="75" t="str">
        <f>VLOOKUP($A26,'Seznam základní'!$A$2:$J$498,6,0)</f>
        <v/>
      </c>
      <c r="E26" s="76" t="str">
        <f>VLOOKUP($A26,'Seznam základní'!$A$2:$J$498,8,0)</f>
        <v/>
      </c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 t="s">
        <v>485</v>
      </c>
      <c r="B27" s="73" t="str">
        <f>VLOOKUP($A27,'Seznam základní'!$A$2:$J$498,2,0)</f>
        <v>RV</v>
      </c>
      <c r="C27" s="74" t="str">
        <f>VLOOKUP($B27,'Odrůdy a zkratky'!$A$2:$B$500,2,0)</f>
        <v>Ryzlink vlašský</v>
      </c>
      <c r="D27" s="75" t="str">
        <f>VLOOKUP($A27,'Seznam základní'!$A$2:$J$498,6,0)</f>
        <v/>
      </c>
      <c r="E27" s="76" t="str">
        <f>VLOOKUP($A27,'Seznam základní'!$A$2:$J$498,8,0)</f>
        <v/>
      </c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 t="s">
        <v>486</v>
      </c>
      <c r="B28" s="73" t="str">
        <f>VLOOKUP($A28,'Seznam základní'!$A$2:$J$498,2,0)</f>
        <v>RV</v>
      </c>
      <c r="C28" s="74" t="str">
        <f>VLOOKUP($B28,'Odrůdy a zkratky'!$A$2:$B$500,2,0)</f>
        <v>Ryzlink vlašský</v>
      </c>
      <c r="D28" s="75" t="str">
        <f>VLOOKUP($A28,'Seznam základní'!$A$2:$J$498,6,0)</f>
        <v/>
      </c>
      <c r="E28" s="76">
        <f>VLOOKUP($A28,'Seznam základní'!$A$2:$J$498,8,0)</f>
        <v>2021</v>
      </c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 t="s">
        <v>487</v>
      </c>
      <c r="B29" s="73" t="str">
        <f>VLOOKUP($A29,'Seznam základní'!$A$2:$J$498,2,0)</f>
        <v>RV</v>
      </c>
      <c r="C29" s="74" t="str">
        <f>VLOOKUP($B29,'Odrůdy a zkratky'!$A$2:$B$500,2,0)</f>
        <v>Ryzlink vlašský</v>
      </c>
      <c r="D29" s="75" t="str">
        <f>VLOOKUP($A29,'Seznam základní'!$A$2:$J$498,6,0)</f>
        <v/>
      </c>
      <c r="E29" s="76">
        <f>VLOOKUP($A29,'Seznam základní'!$A$2:$J$498,8,0)</f>
        <v>2022</v>
      </c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/>
      <c r="B30" s="73"/>
      <c r="C30" s="74"/>
      <c r="D30" s="75"/>
      <c r="E30" s="76"/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8"/>
      <c r="B31" s="73"/>
      <c r="C31" s="74"/>
      <c r="D31" s="75"/>
      <c r="E31" s="76"/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8"/>
      <c r="B32" s="73"/>
      <c r="C32" s="74"/>
      <c r="D32" s="75"/>
      <c r="E32" s="76"/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8"/>
      <c r="B33" s="73"/>
      <c r="C33" s="74"/>
      <c r="D33" s="75"/>
      <c r="E33" s="76"/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8"/>
      <c r="B34" s="73"/>
      <c r="C34" s="74"/>
      <c r="D34" s="75"/>
      <c r="E34" s="76"/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8"/>
      <c r="B35" s="73"/>
      <c r="C35" s="74"/>
      <c r="D35" s="75"/>
      <c r="E35" s="76"/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8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2.0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488</v>
      </c>
      <c r="G3" s="65" t="s">
        <v>489</v>
      </c>
      <c r="H3" s="65" t="s">
        <v>490</v>
      </c>
      <c r="I3" s="65" t="s">
        <v>491</v>
      </c>
      <c r="J3" s="65" t="s">
        <v>492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493</v>
      </c>
      <c r="B5" s="73" t="str">
        <f>VLOOKUP($A5,'Seznam základní'!$A$2:$J$498,2,0)</f>
        <v>MT</v>
      </c>
      <c r="C5" s="74" t="str">
        <f>VLOOKUP($B5,'Odrůdy a zkratky'!$A$2:$B$500,2,0)</f>
        <v>Müller Thurgau</v>
      </c>
      <c r="D5" s="75" t="str">
        <f>VLOOKUP($A5,'Seznam základní'!$A$2:$J$498,6,0)</f>
        <v/>
      </c>
      <c r="E5" s="76" t="str">
        <f>VLOOKUP($A5,'Seznam základní'!$A$2:$J$498,8,0)</f>
        <v/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494</v>
      </c>
      <c r="B6" s="73" t="str">
        <f>VLOOKUP($A6,'Seznam základní'!$A$2:$J$498,2,0)</f>
        <v>MT</v>
      </c>
      <c r="C6" s="74" t="str">
        <f>VLOOKUP($B6,'Odrůdy a zkratky'!$A$2:$B$500,2,0)</f>
        <v>Müller Thurgau</v>
      </c>
      <c r="D6" s="75" t="str">
        <f>VLOOKUP($A6,'Seznam základní'!$A$2:$J$498,6,0)</f>
        <v/>
      </c>
      <c r="E6" s="76" t="str">
        <f>VLOOKUP($A6,'Seznam základní'!$A$2:$J$498,8,0)</f>
        <v/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495</v>
      </c>
      <c r="B7" s="73" t="str">
        <f>VLOOKUP($A7,'Seznam základní'!$A$2:$J$498,2,0)</f>
        <v>MT</v>
      </c>
      <c r="C7" s="74" t="str">
        <f>VLOOKUP($B7,'Odrůdy a zkratky'!$A$2:$B$500,2,0)</f>
        <v>Müller Thurgau</v>
      </c>
      <c r="D7" s="75" t="str">
        <f>VLOOKUP($A7,'Seznam základní'!$A$2:$J$498,6,0)</f>
        <v/>
      </c>
      <c r="E7" s="76" t="str">
        <f>VLOOKUP($A7,'Seznam základní'!$A$2:$J$498,8,0)</f>
        <v/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496</v>
      </c>
      <c r="B8" s="73" t="str">
        <f>VLOOKUP($A8,'Seznam základní'!$A$2:$J$498,2,0)</f>
        <v>MT</v>
      </c>
      <c r="C8" s="74" t="str">
        <f>VLOOKUP($B8,'Odrůdy a zkratky'!$A$2:$B$500,2,0)</f>
        <v>Müller Thurgau</v>
      </c>
      <c r="D8" s="75" t="str">
        <f>VLOOKUP($A8,'Seznam základní'!$A$2:$J$498,6,0)</f>
        <v/>
      </c>
      <c r="E8" s="76">
        <f>VLOOKUP($A8,'Seznam základní'!$A$2:$J$498,8,0)</f>
        <v>2021</v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497</v>
      </c>
      <c r="B9" s="73" t="str">
        <f>VLOOKUP($A9,'Seznam základní'!$A$2:$J$498,2,0)</f>
        <v>MT</v>
      </c>
      <c r="C9" s="74" t="str">
        <f>VLOOKUP($B9,'Odrůdy a zkratky'!$A$2:$B$500,2,0)</f>
        <v>Müller Thurgau</v>
      </c>
      <c r="D9" s="75" t="str">
        <f>VLOOKUP($A9,'Seznam základní'!$A$2:$J$498,6,0)</f>
        <v/>
      </c>
      <c r="E9" s="76">
        <f>VLOOKUP($A9,'Seznam základní'!$A$2:$J$498,8,0)</f>
        <v>2022</v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498</v>
      </c>
      <c r="B10" s="73" t="str">
        <f>VLOOKUP($A10,'Seznam základní'!$A$2:$J$498,2,0)</f>
        <v>MT</v>
      </c>
      <c r="C10" s="74" t="str">
        <f>VLOOKUP($B10,'Odrůdy a zkratky'!$A$2:$B$500,2,0)</f>
        <v>Müller Thurgau</v>
      </c>
      <c r="D10" s="75" t="str">
        <f>VLOOKUP($A10,'Seznam základní'!$A$2:$J$498,6,0)</f>
        <v/>
      </c>
      <c r="E10" s="76" t="str">
        <f>VLOOKUP($A10,'Seznam základní'!$A$2:$J$498,8,0)</f>
        <v/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499</v>
      </c>
      <c r="B11" s="73" t="str">
        <f>VLOOKUP($A11,'Seznam základní'!$A$2:$J$498,2,0)</f>
        <v>MT</v>
      </c>
      <c r="C11" s="74" t="str">
        <f>VLOOKUP($B11,'Odrůdy a zkratky'!$A$2:$B$500,2,0)</f>
        <v>Müller Thurgau</v>
      </c>
      <c r="D11" s="75" t="str">
        <f>VLOOKUP($A11,'Seznam základní'!$A$2:$J$498,6,0)</f>
        <v/>
      </c>
      <c r="E11" s="76" t="str">
        <f>VLOOKUP($A11,'Seznam základní'!$A$2:$J$498,8,0)</f>
        <v/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500</v>
      </c>
      <c r="B12" s="73" t="str">
        <f>VLOOKUP($A12,'Seznam základní'!$A$2:$J$498,2,0)</f>
        <v>MT</v>
      </c>
      <c r="C12" s="74" t="str">
        <f>VLOOKUP($B12,'Odrůdy a zkratky'!$A$2:$B$500,2,0)</f>
        <v>Müller Thurgau</v>
      </c>
      <c r="D12" s="75" t="str">
        <f>VLOOKUP($A12,'Seznam základní'!$A$2:$J$498,6,0)</f>
        <v/>
      </c>
      <c r="E12" s="76" t="str">
        <f>VLOOKUP($A12,'Seznam základní'!$A$2:$J$498,8,0)</f>
        <v/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501</v>
      </c>
      <c r="B13" s="73" t="str">
        <f>VLOOKUP($A13,'Seznam základní'!$A$2:$J$498,2,0)</f>
        <v>MT</v>
      </c>
      <c r="C13" s="74" t="str">
        <f>VLOOKUP($B13,'Odrůdy a zkratky'!$A$2:$B$500,2,0)</f>
        <v>Müller Thurgau</v>
      </c>
      <c r="D13" s="75" t="str">
        <f>VLOOKUP($A13,'Seznam základní'!$A$2:$J$498,6,0)</f>
        <v/>
      </c>
      <c r="E13" s="76" t="str">
        <f>VLOOKUP($A13,'Seznam základní'!$A$2:$J$498,8,0)</f>
        <v/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502</v>
      </c>
      <c r="B14" s="73" t="str">
        <f>VLOOKUP($A14,'Seznam základní'!$A$2:$J$498,2,0)</f>
        <v>MT</v>
      </c>
      <c r="C14" s="74" t="str">
        <f>VLOOKUP($B14,'Odrůdy a zkratky'!$A$2:$B$500,2,0)</f>
        <v>Müller Thurgau</v>
      </c>
      <c r="D14" s="75" t="str">
        <f>VLOOKUP($A14,'Seznam základní'!$A$2:$J$498,6,0)</f>
        <v/>
      </c>
      <c r="E14" s="76" t="str">
        <f>VLOOKUP($A14,'Seznam základní'!$A$2:$J$498,8,0)</f>
        <v/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503</v>
      </c>
      <c r="B15" s="73" t="str">
        <f>VLOOKUP($A15,'Seznam základní'!$A$2:$J$498,2,0)</f>
        <v>MT</v>
      </c>
      <c r="C15" s="74" t="str">
        <f>VLOOKUP($B15,'Odrůdy a zkratky'!$A$2:$B$500,2,0)</f>
        <v>Müller Thurgau</v>
      </c>
      <c r="D15" s="75" t="str">
        <f>VLOOKUP($A15,'Seznam základní'!$A$2:$J$498,6,0)</f>
        <v/>
      </c>
      <c r="E15" s="76" t="str">
        <f>VLOOKUP($A15,'Seznam základní'!$A$2:$J$498,8,0)</f>
        <v/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504</v>
      </c>
      <c r="B16" s="73" t="str">
        <f>VLOOKUP($A16,'Seznam základní'!$A$2:$J$498,2,0)</f>
        <v>NG</v>
      </c>
      <c r="C16" s="74" t="str">
        <f>VLOOKUP($B16,'Odrůdy a zkratky'!$A$2:$B$500,2,0)</f>
        <v>Neuburg</v>
      </c>
      <c r="D16" s="75" t="str">
        <f>VLOOKUP($A16,'Seznam základní'!$A$2:$J$498,6,0)</f>
        <v/>
      </c>
      <c r="E16" s="76" t="str">
        <f>VLOOKUP($A16,'Seznam základní'!$A$2:$J$498,8,0)</f>
        <v/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505</v>
      </c>
      <c r="B17" s="73" t="str">
        <f>VLOOKUP($A17,'Seznam základní'!$A$2:$J$498,2,0)</f>
        <v>NG</v>
      </c>
      <c r="C17" s="74" t="str">
        <f>VLOOKUP($B17,'Odrůdy a zkratky'!$A$2:$B$500,2,0)</f>
        <v>Neuburg</v>
      </c>
      <c r="D17" s="75" t="str">
        <f>VLOOKUP($A17,'Seznam základní'!$A$2:$J$498,6,0)</f>
        <v/>
      </c>
      <c r="E17" s="76" t="str">
        <f>VLOOKUP($A17,'Seznam základní'!$A$2:$J$498,8,0)</f>
        <v/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506</v>
      </c>
      <c r="B18" s="73" t="str">
        <f>VLOOKUP($A18,'Seznam základní'!$A$2:$J$498,2,0)</f>
        <v>NG</v>
      </c>
      <c r="C18" s="74" t="str">
        <f>VLOOKUP($B18,'Odrůdy a zkratky'!$A$2:$B$500,2,0)</f>
        <v>Neuburg</v>
      </c>
      <c r="D18" s="75" t="str">
        <f>VLOOKUP($A18,'Seznam základní'!$A$2:$J$498,6,0)</f>
        <v/>
      </c>
      <c r="E18" s="76">
        <f>VLOOKUP($A18,'Seznam základní'!$A$2:$J$498,8,0)</f>
        <v>2022</v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507</v>
      </c>
      <c r="B19" s="73" t="str">
        <f>VLOOKUP($A19,'Seznam základní'!$A$2:$J$498,2,0)</f>
        <v>NG</v>
      </c>
      <c r="C19" s="74" t="str">
        <f>VLOOKUP($B19,'Odrůdy a zkratky'!$A$2:$B$500,2,0)</f>
        <v>Neuburg</v>
      </c>
      <c r="D19" s="75" t="str">
        <f>VLOOKUP($A19,'Seznam základní'!$A$2:$J$498,6,0)</f>
        <v/>
      </c>
      <c r="E19" s="76">
        <f>VLOOKUP($A19,'Seznam základní'!$A$2:$J$498,8,0)</f>
        <v>2022</v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508</v>
      </c>
      <c r="B20" s="73" t="str">
        <f>VLOOKUP($A20,'Seznam základní'!$A$2:$J$498,2,0)</f>
        <v>NG</v>
      </c>
      <c r="C20" s="74" t="str">
        <f>VLOOKUP($B20,'Odrůdy a zkratky'!$A$2:$B$500,2,0)</f>
        <v>Neuburg</v>
      </c>
      <c r="D20" s="75" t="str">
        <f>VLOOKUP($A20,'Seznam základní'!$A$2:$J$498,6,0)</f>
        <v/>
      </c>
      <c r="E20" s="76" t="str">
        <f>VLOOKUP($A20,'Seznam základní'!$A$2:$J$498,8,0)</f>
        <v/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509</v>
      </c>
      <c r="B21" s="73" t="str">
        <f>VLOOKUP($A21,'Seznam základní'!$A$2:$J$498,2,0)</f>
        <v>NG</v>
      </c>
      <c r="C21" s="74" t="str">
        <f>VLOOKUP($B21,'Odrůdy a zkratky'!$A$2:$B$500,2,0)</f>
        <v>Neuburg</v>
      </c>
      <c r="D21" s="75" t="str">
        <f>VLOOKUP($A21,'Seznam základní'!$A$2:$J$498,6,0)</f>
        <v/>
      </c>
      <c r="E21" s="76">
        <f>VLOOKUP($A21,'Seznam základní'!$A$2:$J$498,8,0)</f>
        <v>2022</v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510</v>
      </c>
      <c r="B22" s="73" t="str">
        <f>VLOOKUP($A22,'Seznam základní'!$A$2:$J$498,2,0)</f>
        <v>NG</v>
      </c>
      <c r="C22" s="74" t="str">
        <f>VLOOKUP($B22,'Odrůdy a zkratky'!$A$2:$B$500,2,0)</f>
        <v>Neuburg</v>
      </c>
      <c r="D22" s="75" t="str">
        <f>VLOOKUP($A22,'Seznam základní'!$A$2:$J$498,6,0)</f>
        <v/>
      </c>
      <c r="E22" s="76">
        <f>VLOOKUP($A22,'Seznam základní'!$A$2:$J$498,8,0)</f>
        <v>2022</v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511</v>
      </c>
      <c r="B23" s="73" t="str">
        <f>VLOOKUP($A23,'Seznam základní'!$A$2:$J$498,2,0)</f>
        <v>NG</v>
      </c>
      <c r="C23" s="74" t="str">
        <f>VLOOKUP($B23,'Odrůdy a zkratky'!$A$2:$B$500,2,0)</f>
        <v>Neuburg</v>
      </c>
      <c r="D23" s="75" t="str">
        <f>VLOOKUP($A23,'Seznam základní'!$A$2:$J$498,6,0)</f>
        <v/>
      </c>
      <c r="E23" s="76" t="str">
        <f>VLOOKUP($A23,'Seznam základní'!$A$2:$J$498,8,0)</f>
        <v/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 t="s">
        <v>512</v>
      </c>
      <c r="B24" s="73" t="str">
        <f>VLOOKUP($A24,'Seznam základní'!$A$2:$J$498,2,0)</f>
        <v>NG</v>
      </c>
      <c r="C24" s="74" t="str">
        <f>VLOOKUP($B24,'Odrůdy a zkratky'!$A$2:$B$500,2,0)</f>
        <v>Neuburg</v>
      </c>
      <c r="D24" s="75" t="str">
        <f>VLOOKUP($A24,'Seznam základní'!$A$2:$J$498,6,0)</f>
        <v/>
      </c>
      <c r="E24" s="76">
        <f>VLOOKUP($A24,'Seznam základní'!$A$2:$J$498,8,0)</f>
        <v>2021</v>
      </c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 t="s">
        <v>513</v>
      </c>
      <c r="B25" s="73" t="str">
        <f>VLOOKUP($A25,'Seznam základní'!$A$2:$J$498,2,0)</f>
        <v>NG</v>
      </c>
      <c r="C25" s="74" t="str">
        <f>VLOOKUP($B25,'Odrůdy a zkratky'!$A$2:$B$500,2,0)</f>
        <v>Neuburg</v>
      </c>
      <c r="D25" s="75" t="str">
        <f>VLOOKUP($A25,'Seznam základní'!$A$2:$J$498,6,0)</f>
        <v/>
      </c>
      <c r="E25" s="76" t="str">
        <f>VLOOKUP($A25,'Seznam základní'!$A$2:$J$498,8,0)</f>
        <v/>
      </c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 t="s">
        <v>514</v>
      </c>
      <c r="B26" s="73" t="str">
        <f>VLOOKUP($A26,'Seznam základní'!$A$2:$J$498,2,0)</f>
        <v>NG</v>
      </c>
      <c r="C26" s="74" t="str">
        <f>VLOOKUP($B26,'Odrůdy a zkratky'!$A$2:$B$500,2,0)</f>
        <v>Neuburg</v>
      </c>
      <c r="D26" s="75" t="str">
        <f>VLOOKUP($A26,'Seznam základní'!$A$2:$J$498,6,0)</f>
        <v/>
      </c>
      <c r="E26" s="76" t="str">
        <f>VLOOKUP($A26,'Seznam základní'!$A$2:$J$498,8,0)</f>
        <v/>
      </c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 t="s">
        <v>515</v>
      </c>
      <c r="B27" s="73" t="str">
        <f>VLOOKUP($A27,'Seznam základní'!$A$2:$J$498,2,0)</f>
        <v>NG</v>
      </c>
      <c r="C27" s="74" t="str">
        <f>VLOOKUP($B27,'Odrůdy a zkratky'!$A$2:$B$500,2,0)</f>
        <v>Neuburg</v>
      </c>
      <c r="D27" s="75" t="str">
        <f>VLOOKUP($A27,'Seznam základní'!$A$2:$J$498,6,0)</f>
        <v/>
      </c>
      <c r="E27" s="76" t="str">
        <f>VLOOKUP($A27,'Seznam základní'!$A$2:$J$498,8,0)</f>
        <v/>
      </c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 t="s">
        <v>516</v>
      </c>
      <c r="B28" s="73" t="str">
        <f>VLOOKUP($A28,'Seznam základní'!$A$2:$J$498,2,0)</f>
        <v>NG</v>
      </c>
      <c r="C28" s="74" t="str">
        <f>VLOOKUP($B28,'Odrůdy a zkratky'!$A$2:$B$500,2,0)</f>
        <v>Neuburg</v>
      </c>
      <c r="D28" s="75" t="str">
        <f>VLOOKUP($A28,'Seznam základní'!$A$2:$J$498,6,0)</f>
        <v/>
      </c>
      <c r="E28" s="76">
        <f>VLOOKUP($A28,'Seznam základní'!$A$2:$J$498,8,0)</f>
        <v>2022</v>
      </c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/>
      <c r="B29" s="73"/>
      <c r="C29" s="74"/>
      <c r="D29" s="75"/>
      <c r="E29" s="76"/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/>
      <c r="B30" s="73"/>
      <c r="C30" s="74"/>
      <c r="D30" s="75"/>
      <c r="E30" s="76"/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8"/>
      <c r="B31" s="73"/>
      <c r="C31" s="74"/>
      <c r="D31" s="75"/>
      <c r="E31" s="76"/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8"/>
      <c r="B32" s="73"/>
      <c r="C32" s="74"/>
      <c r="D32" s="75"/>
      <c r="E32" s="76"/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8"/>
      <c r="B33" s="73"/>
      <c r="C33" s="74"/>
      <c r="D33" s="75"/>
      <c r="E33" s="76"/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8"/>
      <c r="B34" s="73"/>
      <c r="C34" s="74"/>
      <c r="D34" s="75"/>
      <c r="E34" s="76"/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8"/>
      <c r="B35" s="73"/>
      <c r="C35" s="74"/>
      <c r="D35" s="75"/>
      <c r="E35" s="76"/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8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3.0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517</v>
      </c>
      <c r="G3" s="65" t="s">
        <v>518</v>
      </c>
      <c r="H3" s="65" t="s">
        <v>519</v>
      </c>
      <c r="I3" s="65" t="s">
        <v>520</v>
      </c>
      <c r="J3" s="65" t="s">
        <v>521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522</v>
      </c>
      <c r="B5" s="73" t="str">
        <f>VLOOKUP($A5,'Seznam základní'!$A$2:$J$498,2,0)</f>
        <v>RR</v>
      </c>
      <c r="C5" s="74" t="str">
        <f>VLOOKUP($B5,'Odrůdy a zkratky'!$A$2:$B$500,2,0)</f>
        <v>Ryzlink rýnský</v>
      </c>
      <c r="D5" s="75" t="str">
        <f>VLOOKUP($A5,'Seznam základní'!$A$2:$J$498,6,0)</f>
        <v/>
      </c>
      <c r="E5" s="76" t="str">
        <f>VLOOKUP($A5,'Seznam základní'!$A$2:$J$498,8,0)</f>
        <v/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523</v>
      </c>
      <c r="B6" s="73" t="str">
        <f>VLOOKUP($A6,'Seznam základní'!$A$2:$J$498,2,0)</f>
        <v>RR</v>
      </c>
      <c r="C6" s="74" t="str">
        <f>VLOOKUP($B6,'Odrůdy a zkratky'!$A$2:$B$500,2,0)</f>
        <v>Ryzlink rýnský</v>
      </c>
      <c r="D6" s="75" t="str">
        <f>VLOOKUP($A6,'Seznam základní'!$A$2:$J$498,6,0)</f>
        <v/>
      </c>
      <c r="E6" s="76" t="str">
        <f>VLOOKUP($A6,'Seznam základní'!$A$2:$J$498,8,0)</f>
        <v/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524</v>
      </c>
      <c r="B7" s="73" t="str">
        <f>VLOOKUP($A7,'Seznam základní'!$A$2:$J$498,2,0)</f>
        <v>RR</v>
      </c>
      <c r="C7" s="74" t="str">
        <f>VLOOKUP($B7,'Odrůdy a zkratky'!$A$2:$B$500,2,0)</f>
        <v>Ryzlink rýnský</v>
      </c>
      <c r="D7" s="75" t="str">
        <f>VLOOKUP($A7,'Seznam základní'!$A$2:$J$498,6,0)</f>
        <v/>
      </c>
      <c r="E7" s="76" t="str">
        <f>VLOOKUP($A7,'Seznam základní'!$A$2:$J$498,8,0)</f>
        <v/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525</v>
      </c>
      <c r="B8" s="73" t="str">
        <f>VLOOKUP($A8,'Seznam základní'!$A$2:$J$498,2,0)</f>
        <v>RR</v>
      </c>
      <c r="C8" s="74" t="str">
        <f>VLOOKUP($B8,'Odrůdy a zkratky'!$A$2:$B$500,2,0)</f>
        <v>Ryzlink rýnský</v>
      </c>
      <c r="D8" s="75" t="str">
        <f>VLOOKUP($A8,'Seznam základní'!$A$2:$J$498,6,0)</f>
        <v/>
      </c>
      <c r="E8" s="76">
        <f>VLOOKUP($A8,'Seznam základní'!$A$2:$J$498,8,0)</f>
        <v>2021</v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526</v>
      </c>
      <c r="B9" s="73" t="str">
        <f>VLOOKUP($A9,'Seznam základní'!$A$2:$J$498,2,0)</f>
        <v>RR</v>
      </c>
      <c r="C9" s="74" t="str">
        <f>VLOOKUP($B9,'Odrůdy a zkratky'!$A$2:$B$500,2,0)</f>
        <v>Ryzlink rýnský</v>
      </c>
      <c r="D9" s="75" t="str">
        <f>VLOOKUP($A9,'Seznam základní'!$A$2:$J$498,6,0)</f>
        <v/>
      </c>
      <c r="E9" s="76">
        <f>VLOOKUP($A9,'Seznam základní'!$A$2:$J$498,8,0)</f>
        <v>2020</v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527</v>
      </c>
      <c r="B10" s="73" t="str">
        <f>VLOOKUP($A10,'Seznam základní'!$A$2:$J$498,2,0)</f>
        <v>RR</v>
      </c>
      <c r="C10" s="74" t="str">
        <f>VLOOKUP($B10,'Odrůdy a zkratky'!$A$2:$B$500,2,0)</f>
        <v>Ryzlink rýnský</v>
      </c>
      <c r="D10" s="75" t="str">
        <f>VLOOKUP($A10,'Seznam základní'!$A$2:$J$498,6,0)</f>
        <v/>
      </c>
      <c r="E10" s="76">
        <f>VLOOKUP($A10,'Seznam základní'!$A$2:$J$498,8,0)</f>
        <v>2021</v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528</v>
      </c>
      <c r="B11" s="73" t="str">
        <f>VLOOKUP($A11,'Seznam základní'!$A$2:$J$498,2,0)</f>
        <v>RR</v>
      </c>
      <c r="C11" s="74" t="str">
        <f>VLOOKUP($B11,'Odrůdy a zkratky'!$A$2:$B$500,2,0)</f>
        <v>Ryzlink rýnský</v>
      </c>
      <c r="D11" s="75" t="str">
        <f>VLOOKUP($A11,'Seznam základní'!$A$2:$J$498,6,0)</f>
        <v/>
      </c>
      <c r="E11" s="76">
        <f>VLOOKUP($A11,'Seznam základní'!$A$2:$J$498,8,0)</f>
        <v>2020</v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529</v>
      </c>
      <c r="B12" s="73" t="str">
        <f>VLOOKUP($A12,'Seznam základní'!$A$2:$J$498,2,0)</f>
        <v>RR</v>
      </c>
      <c r="C12" s="74" t="str">
        <f>VLOOKUP($B12,'Odrůdy a zkratky'!$A$2:$B$500,2,0)</f>
        <v>Ryzlink rýnský</v>
      </c>
      <c r="D12" s="75" t="str">
        <f>VLOOKUP($A12,'Seznam základní'!$A$2:$J$498,6,0)</f>
        <v/>
      </c>
      <c r="E12" s="76">
        <f>VLOOKUP($A12,'Seznam základní'!$A$2:$J$498,8,0)</f>
        <v>2019</v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530</v>
      </c>
      <c r="B13" s="73" t="str">
        <f>VLOOKUP($A13,'Seznam základní'!$A$2:$J$498,2,0)</f>
        <v>RR</v>
      </c>
      <c r="C13" s="74" t="str">
        <f>VLOOKUP($B13,'Odrůdy a zkratky'!$A$2:$B$500,2,0)</f>
        <v>Ryzlink rýnský</v>
      </c>
      <c r="D13" s="75" t="str">
        <f>VLOOKUP($A13,'Seznam základní'!$A$2:$J$498,6,0)</f>
        <v/>
      </c>
      <c r="E13" s="76" t="str">
        <f>VLOOKUP($A13,'Seznam základní'!$A$2:$J$498,8,0)</f>
        <v/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531</v>
      </c>
      <c r="B14" s="73" t="str">
        <f>VLOOKUP($A14,'Seznam základní'!$A$2:$J$498,2,0)</f>
        <v>RR</v>
      </c>
      <c r="C14" s="74" t="str">
        <f>VLOOKUP($B14,'Odrůdy a zkratky'!$A$2:$B$500,2,0)</f>
        <v>Ryzlink rýnský</v>
      </c>
      <c r="D14" s="75" t="str">
        <f>VLOOKUP($A14,'Seznam základní'!$A$2:$J$498,6,0)</f>
        <v/>
      </c>
      <c r="E14" s="76">
        <f>VLOOKUP($A14,'Seznam základní'!$A$2:$J$498,8,0)</f>
        <v>2022</v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532</v>
      </c>
      <c r="B15" s="73" t="str">
        <f>VLOOKUP($A15,'Seznam základní'!$A$2:$J$498,2,0)</f>
        <v>RR</v>
      </c>
      <c r="C15" s="74" t="str">
        <f>VLOOKUP($B15,'Odrůdy a zkratky'!$A$2:$B$500,2,0)</f>
        <v>Ryzlink rýnský</v>
      </c>
      <c r="D15" s="75" t="str">
        <f>VLOOKUP($A15,'Seznam základní'!$A$2:$J$498,6,0)</f>
        <v/>
      </c>
      <c r="E15" s="76" t="str">
        <f>VLOOKUP($A15,'Seznam základní'!$A$2:$J$498,8,0)</f>
        <v/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533</v>
      </c>
      <c r="B16" s="73" t="str">
        <f>VLOOKUP($A16,'Seznam základní'!$A$2:$J$498,2,0)</f>
        <v>RR</v>
      </c>
      <c r="C16" s="74" t="str">
        <f>VLOOKUP($B16,'Odrůdy a zkratky'!$A$2:$B$500,2,0)</f>
        <v>Ryzlink rýnský</v>
      </c>
      <c r="D16" s="75" t="str">
        <f>VLOOKUP($A16,'Seznam základní'!$A$2:$J$498,6,0)</f>
        <v/>
      </c>
      <c r="E16" s="76" t="str">
        <f>VLOOKUP($A16,'Seznam základní'!$A$2:$J$498,8,0)</f>
        <v/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534</v>
      </c>
      <c r="B17" s="73" t="str">
        <f>VLOOKUP($A17,'Seznam základní'!$A$2:$J$498,2,0)</f>
        <v>RR</v>
      </c>
      <c r="C17" s="74" t="str">
        <f>VLOOKUP($B17,'Odrůdy a zkratky'!$A$2:$B$500,2,0)</f>
        <v>Ryzlink rýnský</v>
      </c>
      <c r="D17" s="75" t="str">
        <f>VLOOKUP($A17,'Seznam základní'!$A$2:$J$498,6,0)</f>
        <v/>
      </c>
      <c r="E17" s="76">
        <f>VLOOKUP($A17,'Seznam základní'!$A$2:$J$498,8,0)</f>
        <v>2021</v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535</v>
      </c>
      <c r="B18" s="73" t="str">
        <f>VLOOKUP($A18,'Seznam základní'!$A$2:$J$498,2,0)</f>
        <v>RR</v>
      </c>
      <c r="C18" s="74" t="str">
        <f>VLOOKUP($B18,'Odrůdy a zkratky'!$A$2:$B$500,2,0)</f>
        <v>Ryzlink rýnský</v>
      </c>
      <c r="D18" s="75" t="str">
        <f>VLOOKUP($A18,'Seznam základní'!$A$2:$J$498,6,0)</f>
        <v/>
      </c>
      <c r="E18" s="76">
        <f>VLOOKUP($A18,'Seznam základní'!$A$2:$J$498,8,0)</f>
        <v>2022</v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536</v>
      </c>
      <c r="B19" s="73" t="str">
        <f>VLOOKUP($A19,'Seznam základní'!$A$2:$J$498,2,0)</f>
        <v>RR</v>
      </c>
      <c r="C19" s="74" t="str">
        <f>VLOOKUP($B19,'Odrůdy a zkratky'!$A$2:$B$500,2,0)</f>
        <v>Ryzlink rýnský</v>
      </c>
      <c r="D19" s="75" t="str">
        <f>VLOOKUP($A19,'Seznam základní'!$A$2:$J$498,6,0)</f>
        <v/>
      </c>
      <c r="E19" s="76">
        <f>VLOOKUP($A19,'Seznam základní'!$A$2:$J$498,8,0)</f>
        <v>2019</v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537</v>
      </c>
      <c r="B20" s="73" t="str">
        <f>VLOOKUP($A20,'Seznam základní'!$A$2:$J$498,2,0)</f>
        <v>RR</v>
      </c>
      <c r="C20" s="74" t="str">
        <f>VLOOKUP($B20,'Odrůdy a zkratky'!$A$2:$B$500,2,0)</f>
        <v>Ryzlink rýnský</v>
      </c>
      <c r="D20" s="75" t="str">
        <f>VLOOKUP($A20,'Seznam základní'!$A$2:$J$498,6,0)</f>
        <v/>
      </c>
      <c r="E20" s="76">
        <f>VLOOKUP($A20,'Seznam základní'!$A$2:$J$498,8,0)</f>
        <v>2021</v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538</v>
      </c>
      <c r="B21" s="73" t="str">
        <f>VLOOKUP($A21,'Seznam základní'!$A$2:$J$498,2,0)</f>
        <v>RR</v>
      </c>
      <c r="C21" s="74" t="str">
        <f>VLOOKUP($B21,'Odrůdy a zkratky'!$A$2:$B$500,2,0)</f>
        <v>Ryzlink rýnský</v>
      </c>
      <c r="D21" s="75" t="str">
        <f>VLOOKUP($A21,'Seznam základní'!$A$2:$J$498,6,0)</f>
        <v/>
      </c>
      <c r="E21" s="76">
        <f>VLOOKUP($A21,'Seznam základní'!$A$2:$J$498,8,0)</f>
        <v>2021</v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539</v>
      </c>
      <c r="B22" s="73" t="str">
        <f>VLOOKUP($A22,'Seznam základní'!$A$2:$J$498,2,0)</f>
        <v>RR</v>
      </c>
      <c r="C22" s="74" t="str">
        <f>VLOOKUP($B22,'Odrůdy a zkratky'!$A$2:$B$500,2,0)</f>
        <v>Ryzlink rýnský</v>
      </c>
      <c r="D22" s="75" t="str">
        <f>VLOOKUP($A22,'Seznam základní'!$A$2:$J$498,6,0)</f>
        <v/>
      </c>
      <c r="E22" s="76">
        <f>VLOOKUP($A22,'Seznam základní'!$A$2:$J$498,8,0)</f>
        <v>2022</v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540</v>
      </c>
      <c r="B23" s="73" t="str">
        <f>VLOOKUP($A23,'Seznam základní'!$A$2:$J$498,2,0)</f>
        <v>RR</v>
      </c>
      <c r="C23" s="74" t="str">
        <f>VLOOKUP($B23,'Odrůdy a zkratky'!$A$2:$B$500,2,0)</f>
        <v>Ryzlink rýnský</v>
      </c>
      <c r="D23" s="75" t="str">
        <f>VLOOKUP($A23,'Seznam základní'!$A$2:$J$498,6,0)</f>
        <v/>
      </c>
      <c r="E23" s="76" t="str">
        <f>VLOOKUP($A23,'Seznam základní'!$A$2:$J$498,8,0)</f>
        <v/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 t="s">
        <v>541</v>
      </c>
      <c r="B24" s="73" t="str">
        <f>VLOOKUP($A24,'Seznam základní'!$A$2:$J$498,2,0)</f>
        <v>AU</v>
      </c>
      <c r="C24" s="74" t="str">
        <f>VLOOKUP($B24,'Odrůdy a zkratky'!$A$2:$B$500,2,0)</f>
        <v>Aurelius</v>
      </c>
      <c r="D24" s="75" t="str">
        <f>VLOOKUP($A24,'Seznam základní'!$A$2:$J$498,6,0)</f>
        <v/>
      </c>
      <c r="E24" s="76" t="str">
        <f>VLOOKUP($A24,'Seznam základní'!$A$2:$J$498,8,0)</f>
        <v/>
      </c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 t="s">
        <v>542</v>
      </c>
      <c r="B25" s="73" t="str">
        <f>VLOOKUP($A25,'Seznam základní'!$A$2:$J$498,2,0)</f>
        <v>AU</v>
      </c>
      <c r="C25" s="74" t="str">
        <f>VLOOKUP($B25,'Odrůdy a zkratky'!$A$2:$B$500,2,0)</f>
        <v>Aurelius</v>
      </c>
      <c r="D25" s="75" t="str">
        <f>VLOOKUP($A25,'Seznam základní'!$A$2:$J$498,6,0)</f>
        <v/>
      </c>
      <c r="E25" s="76" t="str">
        <f>VLOOKUP($A25,'Seznam základní'!$A$2:$J$498,8,0)</f>
        <v/>
      </c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 t="s">
        <v>543</v>
      </c>
      <c r="B26" s="73" t="str">
        <f>VLOOKUP($A26,'Seznam základní'!$A$2:$J$498,2,0)</f>
        <v>AU</v>
      </c>
      <c r="C26" s="74" t="str">
        <f>VLOOKUP($B26,'Odrůdy a zkratky'!$A$2:$B$500,2,0)</f>
        <v>Aurelius</v>
      </c>
      <c r="D26" s="75" t="str">
        <f>VLOOKUP($A26,'Seznam základní'!$A$2:$J$498,6,0)</f>
        <v/>
      </c>
      <c r="E26" s="76" t="str">
        <f>VLOOKUP($A26,'Seznam základní'!$A$2:$J$498,8,0)</f>
        <v/>
      </c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 t="s">
        <v>544</v>
      </c>
      <c r="B27" s="73" t="str">
        <f>VLOOKUP($A27,'Seznam základní'!$A$2:$J$498,2,0)</f>
        <v>AU</v>
      </c>
      <c r="C27" s="74" t="str">
        <f>VLOOKUP($B27,'Odrůdy a zkratky'!$A$2:$B$500,2,0)</f>
        <v>Aurelius</v>
      </c>
      <c r="D27" s="75" t="str">
        <f>VLOOKUP($A27,'Seznam základní'!$A$2:$J$498,6,0)</f>
        <v/>
      </c>
      <c r="E27" s="76" t="str">
        <f>VLOOKUP($A27,'Seznam základní'!$A$2:$J$498,8,0)</f>
        <v/>
      </c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 t="s">
        <v>545</v>
      </c>
      <c r="B28" s="73" t="str">
        <f>VLOOKUP($A28,'Seznam základní'!$A$2:$J$498,2,0)</f>
        <v>AU</v>
      </c>
      <c r="C28" s="74" t="str">
        <f>VLOOKUP($B28,'Odrůdy a zkratky'!$A$2:$B$500,2,0)</f>
        <v>Aurelius</v>
      </c>
      <c r="D28" s="75" t="str">
        <f>VLOOKUP($A28,'Seznam základní'!$A$2:$J$498,6,0)</f>
        <v/>
      </c>
      <c r="E28" s="76">
        <f>VLOOKUP($A28,'Seznam základní'!$A$2:$J$498,8,0)</f>
        <v>2022</v>
      </c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/>
      <c r="B29" s="73"/>
      <c r="C29" s="74"/>
      <c r="D29" s="75"/>
      <c r="E29" s="76"/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/>
      <c r="B30" s="73"/>
      <c r="C30" s="74"/>
      <c r="D30" s="75"/>
      <c r="E30" s="76"/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2"/>
      <c r="B31" s="73"/>
      <c r="C31" s="74"/>
      <c r="D31" s="75"/>
      <c r="E31" s="76"/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2"/>
      <c r="B32" s="73"/>
      <c r="C32" s="74"/>
      <c r="D32" s="75"/>
      <c r="E32" s="76"/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2"/>
      <c r="B33" s="73"/>
      <c r="C33" s="74"/>
      <c r="D33" s="75"/>
      <c r="E33" s="76"/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2"/>
      <c r="B34" s="73"/>
      <c r="C34" s="74"/>
      <c r="D34" s="75"/>
      <c r="E34" s="76"/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2"/>
      <c r="B35" s="73"/>
      <c r="C35" s="74"/>
      <c r="D35" s="75"/>
      <c r="E35" s="76"/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8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4.0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546</v>
      </c>
      <c r="G3" s="65" t="s">
        <v>547</v>
      </c>
      <c r="H3" s="65" t="s">
        <v>548</v>
      </c>
      <c r="I3" s="65" t="s">
        <v>549</v>
      </c>
      <c r="J3" s="65" t="s">
        <v>550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551</v>
      </c>
      <c r="B5" s="73" t="str">
        <f>VLOOKUP($A5,'Seznam základní'!$A$2:$J$498,2,0)</f>
        <v>VZ</v>
      </c>
      <c r="C5" s="74" t="str">
        <f>VLOOKUP($B5,'Odrůdy a zkratky'!$A$2:$B$500,2,0)</f>
        <v>Veltlínské zelené</v>
      </c>
      <c r="D5" s="75" t="str">
        <f>VLOOKUP($A5,'Seznam základní'!$A$2:$J$498,6,0)</f>
        <v/>
      </c>
      <c r="E5" s="76">
        <f>VLOOKUP($A5,'Seznam základní'!$A$2:$J$498,8,0)</f>
        <v>2022</v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552</v>
      </c>
      <c r="B6" s="73" t="str">
        <f>VLOOKUP($A6,'Seznam základní'!$A$2:$J$498,2,0)</f>
        <v>VZ</v>
      </c>
      <c r="C6" s="74" t="str">
        <f>VLOOKUP($B6,'Odrůdy a zkratky'!$A$2:$B$500,2,0)</f>
        <v>Veltlínské zelené</v>
      </c>
      <c r="D6" s="75" t="str">
        <f>VLOOKUP($A6,'Seznam základní'!$A$2:$J$498,6,0)</f>
        <v/>
      </c>
      <c r="E6" s="76">
        <f>VLOOKUP($A6,'Seznam základní'!$A$2:$J$498,8,0)</f>
        <v>2022</v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553</v>
      </c>
      <c r="B7" s="73" t="str">
        <f>VLOOKUP($A7,'Seznam základní'!$A$2:$J$498,2,0)</f>
        <v>VZ</v>
      </c>
      <c r="C7" s="74" t="str">
        <f>VLOOKUP($B7,'Odrůdy a zkratky'!$A$2:$B$500,2,0)</f>
        <v>Veltlínské zelené</v>
      </c>
      <c r="D7" s="75" t="str">
        <f>VLOOKUP($A7,'Seznam základní'!$A$2:$J$498,6,0)</f>
        <v/>
      </c>
      <c r="E7" s="76" t="str">
        <f>VLOOKUP($A7,'Seznam základní'!$A$2:$J$498,8,0)</f>
        <v/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554</v>
      </c>
      <c r="B8" s="73" t="str">
        <f>VLOOKUP($A8,'Seznam základní'!$A$2:$J$498,2,0)</f>
        <v>VZ</v>
      </c>
      <c r="C8" s="74" t="str">
        <f>VLOOKUP($B8,'Odrůdy a zkratky'!$A$2:$B$500,2,0)</f>
        <v>Veltlínské zelené</v>
      </c>
      <c r="D8" s="75" t="str">
        <f>VLOOKUP($A8,'Seznam základní'!$A$2:$J$498,6,0)</f>
        <v/>
      </c>
      <c r="E8" s="76" t="str">
        <f>VLOOKUP($A8,'Seznam základní'!$A$2:$J$498,8,0)</f>
        <v/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555</v>
      </c>
      <c r="B9" s="73" t="str">
        <f>VLOOKUP($A9,'Seznam základní'!$A$2:$J$498,2,0)</f>
        <v>VZ</v>
      </c>
      <c r="C9" s="74" t="str">
        <f>VLOOKUP($B9,'Odrůdy a zkratky'!$A$2:$B$500,2,0)</f>
        <v>Veltlínské zelené</v>
      </c>
      <c r="D9" s="75" t="str">
        <f>VLOOKUP($A9,'Seznam základní'!$A$2:$J$498,6,0)</f>
        <v/>
      </c>
      <c r="E9" s="76">
        <f>VLOOKUP($A9,'Seznam základní'!$A$2:$J$498,8,0)</f>
        <v>2022</v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556</v>
      </c>
      <c r="B10" s="73" t="str">
        <f>VLOOKUP($A10,'Seznam základní'!$A$2:$J$498,2,0)</f>
        <v>VZ</v>
      </c>
      <c r="C10" s="74" t="str">
        <f>VLOOKUP($B10,'Odrůdy a zkratky'!$A$2:$B$500,2,0)</f>
        <v>Veltlínské zelené</v>
      </c>
      <c r="D10" s="75" t="str">
        <f>VLOOKUP($A10,'Seznam základní'!$A$2:$J$498,6,0)</f>
        <v/>
      </c>
      <c r="E10" s="76">
        <f>VLOOKUP($A10,'Seznam základní'!$A$2:$J$498,8,0)</f>
        <v>2023</v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557</v>
      </c>
      <c r="B11" s="73" t="str">
        <f>VLOOKUP($A11,'Seznam základní'!$A$2:$J$498,2,0)</f>
        <v>VZ</v>
      </c>
      <c r="C11" s="74" t="str">
        <f>VLOOKUP($B11,'Odrůdy a zkratky'!$A$2:$B$500,2,0)</f>
        <v>Veltlínské zelené</v>
      </c>
      <c r="D11" s="75" t="str">
        <f>VLOOKUP($A11,'Seznam základní'!$A$2:$J$498,6,0)</f>
        <v/>
      </c>
      <c r="E11" s="76" t="str">
        <f>VLOOKUP($A11,'Seznam základní'!$A$2:$J$498,8,0)</f>
        <v/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558</v>
      </c>
      <c r="B12" s="73" t="str">
        <f>VLOOKUP($A12,'Seznam základní'!$A$2:$J$498,2,0)</f>
        <v>VZ</v>
      </c>
      <c r="C12" s="74" t="str">
        <f>VLOOKUP($B12,'Odrůdy a zkratky'!$A$2:$B$500,2,0)</f>
        <v>Veltlínské zelené</v>
      </c>
      <c r="D12" s="75" t="str">
        <f>VLOOKUP($A12,'Seznam základní'!$A$2:$J$498,6,0)</f>
        <v/>
      </c>
      <c r="E12" s="76" t="str">
        <f>VLOOKUP($A12,'Seznam základní'!$A$2:$J$498,8,0)</f>
        <v/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559</v>
      </c>
      <c r="B13" s="73" t="str">
        <f>VLOOKUP($A13,'Seznam základní'!$A$2:$J$498,2,0)</f>
        <v>VZ</v>
      </c>
      <c r="C13" s="74" t="str">
        <f>VLOOKUP($B13,'Odrůdy a zkratky'!$A$2:$B$500,2,0)</f>
        <v>Veltlínské zelené</v>
      </c>
      <c r="D13" s="75" t="str">
        <f>VLOOKUP($A13,'Seznam základní'!$A$2:$J$498,6,0)</f>
        <v/>
      </c>
      <c r="E13" s="76" t="str">
        <f>VLOOKUP($A13,'Seznam základní'!$A$2:$J$498,8,0)</f>
        <v/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560</v>
      </c>
      <c r="B14" s="73" t="str">
        <f>VLOOKUP($A14,'Seznam základní'!$A$2:$J$498,2,0)</f>
        <v>VZ</v>
      </c>
      <c r="C14" s="74" t="str">
        <f>VLOOKUP($B14,'Odrůdy a zkratky'!$A$2:$B$500,2,0)</f>
        <v>Veltlínské zelené</v>
      </c>
      <c r="D14" s="75" t="str">
        <f>VLOOKUP($A14,'Seznam základní'!$A$2:$J$498,6,0)</f>
        <v/>
      </c>
      <c r="E14" s="76" t="str">
        <f>VLOOKUP($A14,'Seznam základní'!$A$2:$J$498,8,0)</f>
        <v/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561</v>
      </c>
      <c r="B15" s="73" t="str">
        <f>VLOOKUP($A15,'Seznam základní'!$A$2:$J$498,2,0)</f>
        <v>VZ</v>
      </c>
      <c r="C15" s="74" t="str">
        <f>VLOOKUP($B15,'Odrůdy a zkratky'!$A$2:$B$500,2,0)</f>
        <v>Veltlínské zelené</v>
      </c>
      <c r="D15" s="75" t="str">
        <f>VLOOKUP($A15,'Seznam základní'!$A$2:$J$498,6,0)</f>
        <v/>
      </c>
      <c r="E15" s="76" t="str">
        <f>VLOOKUP($A15,'Seznam základní'!$A$2:$J$498,8,0)</f>
        <v/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562</v>
      </c>
      <c r="B16" s="73" t="str">
        <f>VLOOKUP($A16,'Seznam základní'!$A$2:$J$498,2,0)</f>
        <v>VZ</v>
      </c>
      <c r="C16" s="74" t="str">
        <f>VLOOKUP($B16,'Odrůdy a zkratky'!$A$2:$B$500,2,0)</f>
        <v>Veltlínské zelené</v>
      </c>
      <c r="D16" s="75" t="str">
        <f>VLOOKUP($A16,'Seznam základní'!$A$2:$J$498,6,0)</f>
        <v/>
      </c>
      <c r="E16" s="76">
        <f>VLOOKUP($A16,'Seznam základní'!$A$2:$J$498,8,0)</f>
        <v>2021</v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563</v>
      </c>
      <c r="B17" s="73" t="str">
        <f>VLOOKUP($A17,'Seznam základní'!$A$2:$J$498,2,0)</f>
        <v>VZ</v>
      </c>
      <c r="C17" s="74" t="str">
        <f>VLOOKUP($B17,'Odrůdy a zkratky'!$A$2:$B$500,2,0)</f>
        <v>Veltlínské zelené</v>
      </c>
      <c r="D17" s="75" t="str">
        <f>VLOOKUP($A17,'Seznam základní'!$A$2:$J$498,6,0)</f>
        <v/>
      </c>
      <c r="E17" s="76" t="str">
        <f>VLOOKUP($A17,'Seznam základní'!$A$2:$J$498,8,0)</f>
        <v/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564</v>
      </c>
      <c r="B18" s="73" t="str">
        <f>VLOOKUP($A18,'Seznam základní'!$A$2:$J$498,2,0)</f>
        <v>VZ</v>
      </c>
      <c r="C18" s="74" t="str">
        <f>VLOOKUP($B18,'Odrůdy a zkratky'!$A$2:$B$500,2,0)</f>
        <v>Veltlínské zelené</v>
      </c>
      <c r="D18" s="75" t="str">
        <f>VLOOKUP($A18,'Seznam základní'!$A$2:$J$498,6,0)</f>
        <v/>
      </c>
      <c r="E18" s="76" t="str">
        <f>VLOOKUP($A18,'Seznam základní'!$A$2:$J$498,8,0)</f>
        <v/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565</v>
      </c>
      <c r="B19" s="73" t="str">
        <f>VLOOKUP($A19,'Seznam základní'!$A$2:$J$498,2,0)</f>
        <v>VZ</v>
      </c>
      <c r="C19" s="74" t="str">
        <f>VLOOKUP($B19,'Odrůdy a zkratky'!$A$2:$B$500,2,0)</f>
        <v>Veltlínské zelené</v>
      </c>
      <c r="D19" s="75" t="str">
        <f>VLOOKUP($A19,'Seznam základní'!$A$2:$J$498,6,0)</f>
        <v/>
      </c>
      <c r="E19" s="76" t="str">
        <f>VLOOKUP($A19,'Seznam základní'!$A$2:$J$498,8,0)</f>
        <v/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566</v>
      </c>
      <c r="B20" s="73" t="str">
        <f>VLOOKUP($A20,'Seznam základní'!$A$2:$J$498,2,0)</f>
        <v>VZ</v>
      </c>
      <c r="C20" s="74" t="str">
        <f>VLOOKUP($B20,'Odrůdy a zkratky'!$A$2:$B$500,2,0)</f>
        <v>Veltlínské zelené</v>
      </c>
      <c r="D20" s="75" t="str">
        <f>VLOOKUP($A20,'Seznam základní'!$A$2:$J$498,6,0)</f>
        <v/>
      </c>
      <c r="E20" s="76" t="str">
        <f>VLOOKUP($A20,'Seznam základní'!$A$2:$J$498,8,0)</f>
        <v/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567</v>
      </c>
      <c r="B21" s="73" t="str">
        <f>VLOOKUP($A21,'Seznam základní'!$A$2:$J$498,2,0)</f>
        <v>MM</v>
      </c>
      <c r="C21" s="74" t="str">
        <f>VLOOKUP($B21,'Odrůdy a zkratky'!$A$2:$B$500,2,0)</f>
        <v>Muškát Moravský</v>
      </c>
      <c r="D21" s="75" t="str">
        <f>VLOOKUP($A21,'Seznam základní'!$A$2:$J$498,6,0)</f>
        <v/>
      </c>
      <c r="E21" s="76" t="str">
        <f>VLOOKUP($A21,'Seznam základní'!$A$2:$J$498,8,0)</f>
        <v/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568</v>
      </c>
      <c r="B22" s="73" t="str">
        <f>VLOOKUP($A22,'Seznam základní'!$A$2:$J$498,2,0)</f>
        <v>MM</v>
      </c>
      <c r="C22" s="74" t="str">
        <f>VLOOKUP($B22,'Odrůdy a zkratky'!$A$2:$B$500,2,0)</f>
        <v>Muškát Moravský</v>
      </c>
      <c r="D22" s="75" t="str">
        <f>VLOOKUP($A22,'Seznam základní'!$A$2:$J$498,6,0)</f>
        <v/>
      </c>
      <c r="E22" s="76" t="str">
        <f>VLOOKUP($A22,'Seznam základní'!$A$2:$J$498,8,0)</f>
        <v/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569</v>
      </c>
      <c r="B23" s="73" t="str">
        <f>VLOOKUP($A23,'Seznam základní'!$A$2:$J$498,2,0)</f>
        <v>MM</v>
      </c>
      <c r="C23" s="74" t="str">
        <f>VLOOKUP($B23,'Odrůdy a zkratky'!$A$2:$B$500,2,0)</f>
        <v>Muškát Moravský</v>
      </c>
      <c r="D23" s="75" t="str">
        <f>VLOOKUP($A23,'Seznam základní'!$A$2:$J$498,6,0)</f>
        <v/>
      </c>
      <c r="E23" s="76" t="str">
        <f>VLOOKUP($A23,'Seznam základní'!$A$2:$J$498,8,0)</f>
        <v/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 t="s">
        <v>570</v>
      </c>
      <c r="B24" s="73" t="str">
        <f>VLOOKUP($A24,'Seznam základní'!$A$2:$J$498,2,0)</f>
        <v>MM</v>
      </c>
      <c r="C24" s="74" t="str">
        <f>VLOOKUP($B24,'Odrůdy a zkratky'!$A$2:$B$500,2,0)</f>
        <v>Muškát Moravský</v>
      </c>
      <c r="D24" s="75" t="str">
        <f>VLOOKUP($A24,'Seznam základní'!$A$2:$J$498,6,0)</f>
        <v/>
      </c>
      <c r="E24" s="76" t="str">
        <f>VLOOKUP($A24,'Seznam základní'!$A$2:$J$498,8,0)</f>
        <v/>
      </c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 t="s">
        <v>571</v>
      </c>
      <c r="B25" s="73" t="str">
        <f>VLOOKUP($A25,'Seznam základní'!$A$2:$J$498,2,0)</f>
        <v>MM</v>
      </c>
      <c r="C25" s="74" t="str">
        <f>VLOOKUP($B25,'Odrůdy a zkratky'!$A$2:$B$500,2,0)</f>
        <v>Muškát Moravský</v>
      </c>
      <c r="D25" s="75" t="str">
        <f>VLOOKUP($A25,'Seznam základní'!$A$2:$J$498,6,0)</f>
        <v/>
      </c>
      <c r="E25" s="76" t="str">
        <f>VLOOKUP($A25,'Seznam základní'!$A$2:$J$498,8,0)</f>
        <v/>
      </c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 t="s">
        <v>572</v>
      </c>
      <c r="B26" s="73" t="str">
        <f>VLOOKUP($A26,'Seznam základní'!$A$2:$J$498,2,0)</f>
        <v>MM</v>
      </c>
      <c r="C26" s="74" t="str">
        <f>VLOOKUP($B26,'Odrůdy a zkratky'!$A$2:$B$500,2,0)</f>
        <v>Muškát Moravský</v>
      </c>
      <c r="D26" s="75" t="str">
        <f>VLOOKUP($A26,'Seznam základní'!$A$2:$J$498,6,0)</f>
        <v/>
      </c>
      <c r="E26" s="76" t="str">
        <f>VLOOKUP($A26,'Seznam základní'!$A$2:$J$498,8,0)</f>
        <v/>
      </c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 t="s">
        <v>573</v>
      </c>
      <c r="B27" s="73" t="str">
        <f>VLOOKUP($A27,'Seznam základní'!$A$2:$J$498,2,0)</f>
        <v>MM</v>
      </c>
      <c r="C27" s="74" t="str">
        <f>VLOOKUP($B27,'Odrůdy a zkratky'!$A$2:$B$500,2,0)</f>
        <v>Muškát Moravský</v>
      </c>
      <c r="D27" s="75" t="str">
        <f>VLOOKUP($A27,'Seznam základní'!$A$2:$J$498,6,0)</f>
        <v/>
      </c>
      <c r="E27" s="76" t="str">
        <f>VLOOKUP($A27,'Seznam základní'!$A$2:$J$498,8,0)</f>
        <v/>
      </c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 t="s">
        <v>574</v>
      </c>
      <c r="B28" s="73" t="str">
        <f>VLOOKUP($A28,'Seznam základní'!$A$2:$J$498,2,0)</f>
        <v>MM</v>
      </c>
      <c r="C28" s="74" t="str">
        <f>VLOOKUP($B28,'Odrůdy a zkratky'!$A$2:$B$500,2,0)</f>
        <v>Muškát Moravský</v>
      </c>
      <c r="D28" s="75" t="str">
        <f>VLOOKUP($A28,'Seznam základní'!$A$2:$J$498,6,0)</f>
        <v/>
      </c>
      <c r="E28" s="76" t="str">
        <f>VLOOKUP($A28,'Seznam základní'!$A$2:$J$498,8,0)</f>
        <v/>
      </c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 t="s">
        <v>575</v>
      </c>
      <c r="B29" s="73" t="str">
        <f>VLOOKUP($A29,'Seznam základní'!$A$2:$J$498,2,0)</f>
        <v>MM</v>
      </c>
      <c r="C29" s="74" t="str">
        <f>VLOOKUP($B29,'Odrůdy a zkratky'!$A$2:$B$500,2,0)</f>
        <v>Muškát Moravský</v>
      </c>
      <c r="D29" s="75" t="str">
        <f>VLOOKUP($A29,'Seznam základní'!$A$2:$J$498,6,0)</f>
        <v/>
      </c>
      <c r="E29" s="76" t="str">
        <f>VLOOKUP($A29,'Seznam základní'!$A$2:$J$498,8,0)</f>
        <v/>
      </c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 t="s">
        <v>576</v>
      </c>
      <c r="B30" s="73" t="str">
        <f>VLOOKUP($A30,'Seznam základní'!$A$2:$J$498,2,0)</f>
        <v>SMB</v>
      </c>
      <c r="C30" s="74" t="str">
        <f>VLOOKUP($B30,'Odrůdy a zkratky'!$A$2:$B$500,2,0)</f>
        <v>Směs bílá</v>
      </c>
      <c r="D30" s="75" t="str">
        <f>VLOOKUP($A30,'Seznam základní'!$A$2:$J$498,6,0)</f>
        <v>RB, RV, NG.</v>
      </c>
      <c r="E30" s="76" t="str">
        <f>VLOOKUP($A30,'Seznam základní'!$A$2:$J$498,8,0)</f>
        <v/>
      </c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2" t="s">
        <v>577</v>
      </c>
      <c r="B31" s="73" t="str">
        <f>VLOOKUP($A31,'Seznam základní'!$A$2:$J$498,2,0)</f>
        <v>SMB</v>
      </c>
      <c r="C31" s="74" t="str">
        <f>VLOOKUP($B31,'Odrůdy a zkratky'!$A$2:$B$500,2,0)</f>
        <v>Směs bílá</v>
      </c>
      <c r="D31" s="75" t="str">
        <f>VLOOKUP($A31,'Seznam základní'!$A$2:$J$498,6,0)</f>
        <v/>
      </c>
      <c r="E31" s="76" t="str">
        <f>VLOOKUP($A31,'Seznam základní'!$A$2:$J$498,8,0)</f>
        <v/>
      </c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8"/>
      <c r="B32" s="73"/>
      <c r="C32" s="74"/>
      <c r="D32" s="75"/>
      <c r="E32" s="76"/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8"/>
      <c r="B33" s="73"/>
      <c r="C33" s="74"/>
      <c r="D33" s="75"/>
      <c r="E33" s="76"/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8"/>
      <c r="B34" s="73"/>
      <c r="C34" s="74"/>
      <c r="D34" s="75"/>
      <c r="E34" s="76"/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8"/>
      <c r="B35" s="73"/>
      <c r="C35" s="74"/>
      <c r="D35" s="75"/>
      <c r="E35" s="76"/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8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5.0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578</v>
      </c>
      <c r="G3" s="65" t="s">
        <v>579</v>
      </c>
      <c r="H3" s="65" t="s">
        <v>580</v>
      </c>
      <c r="I3" s="65" t="s">
        <v>581</v>
      </c>
      <c r="J3" s="65" t="s">
        <v>582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583</v>
      </c>
      <c r="B5" s="73" t="str">
        <f>VLOOKUP($A5,'Seznam základní'!$A$2:$J$498,2,0)</f>
        <v>VZ</v>
      </c>
      <c r="C5" s="74" t="str">
        <f>VLOOKUP($B5,'Odrůdy a zkratky'!$A$2:$B$500,2,0)</f>
        <v>Veltlínské zelené</v>
      </c>
      <c r="D5" s="75" t="str">
        <f>VLOOKUP($A5,'Seznam základní'!$A$2:$J$498,6,0)</f>
        <v/>
      </c>
      <c r="E5" s="76" t="str">
        <f>VLOOKUP($A5,'Seznam základní'!$A$2:$J$498,8,0)</f>
        <v/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584</v>
      </c>
      <c r="B6" s="73" t="str">
        <f>VLOOKUP($A6,'Seznam základní'!$A$2:$J$498,2,0)</f>
        <v>VZ</v>
      </c>
      <c r="C6" s="74" t="str">
        <f>VLOOKUP($B6,'Odrůdy a zkratky'!$A$2:$B$500,2,0)</f>
        <v>Veltlínské zelené</v>
      </c>
      <c r="D6" s="75" t="str">
        <f>VLOOKUP($A6,'Seznam základní'!$A$2:$J$498,6,0)</f>
        <v/>
      </c>
      <c r="E6" s="76">
        <f>VLOOKUP($A6,'Seznam základní'!$A$2:$J$498,8,0)</f>
        <v>2022</v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585</v>
      </c>
      <c r="B7" s="73" t="str">
        <f>VLOOKUP($A7,'Seznam základní'!$A$2:$J$498,2,0)</f>
        <v>VZ</v>
      </c>
      <c r="C7" s="74" t="str">
        <f>VLOOKUP($B7,'Odrůdy a zkratky'!$A$2:$B$500,2,0)</f>
        <v>Veltlínské zelené</v>
      </c>
      <c r="D7" s="75" t="str">
        <f>VLOOKUP($A7,'Seznam základní'!$A$2:$J$498,6,0)</f>
        <v/>
      </c>
      <c r="E7" s="76" t="str">
        <f>VLOOKUP($A7,'Seznam základní'!$A$2:$J$498,8,0)</f>
        <v/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586</v>
      </c>
      <c r="B8" s="73" t="str">
        <f>VLOOKUP($A8,'Seznam základní'!$A$2:$J$498,2,0)</f>
        <v>VZ</v>
      </c>
      <c r="C8" s="74" t="str">
        <f>VLOOKUP($B8,'Odrůdy a zkratky'!$A$2:$B$500,2,0)</f>
        <v>Veltlínské zelené</v>
      </c>
      <c r="D8" s="75" t="str">
        <f>VLOOKUP($A8,'Seznam základní'!$A$2:$J$498,6,0)</f>
        <v/>
      </c>
      <c r="E8" s="76" t="str">
        <f>VLOOKUP($A8,'Seznam základní'!$A$2:$J$498,8,0)</f>
        <v/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587</v>
      </c>
      <c r="B9" s="73" t="str">
        <f>VLOOKUP($A9,'Seznam základní'!$A$2:$J$498,2,0)</f>
        <v>VZ</v>
      </c>
      <c r="C9" s="74" t="str">
        <f>VLOOKUP($B9,'Odrůdy a zkratky'!$A$2:$B$500,2,0)</f>
        <v>Veltlínské zelené</v>
      </c>
      <c r="D9" s="75" t="str">
        <f>VLOOKUP($A9,'Seznam základní'!$A$2:$J$498,6,0)</f>
        <v/>
      </c>
      <c r="E9" s="76" t="str">
        <f>VLOOKUP($A9,'Seznam základní'!$A$2:$J$498,8,0)</f>
        <v/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588</v>
      </c>
      <c r="B10" s="73" t="str">
        <f>VLOOKUP($A10,'Seznam základní'!$A$2:$J$498,2,0)</f>
        <v>VZ</v>
      </c>
      <c r="C10" s="74" t="str">
        <f>VLOOKUP($B10,'Odrůdy a zkratky'!$A$2:$B$500,2,0)</f>
        <v>Veltlínské zelené</v>
      </c>
      <c r="D10" s="75" t="str">
        <f>VLOOKUP($A10,'Seznam základní'!$A$2:$J$498,6,0)</f>
        <v/>
      </c>
      <c r="E10" s="76" t="str">
        <f>VLOOKUP($A10,'Seznam základní'!$A$2:$J$498,8,0)</f>
        <v/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589</v>
      </c>
      <c r="B11" s="73" t="str">
        <f>VLOOKUP($A11,'Seznam základní'!$A$2:$J$498,2,0)</f>
        <v>VZ</v>
      </c>
      <c r="C11" s="74" t="str">
        <f>VLOOKUP($B11,'Odrůdy a zkratky'!$A$2:$B$500,2,0)</f>
        <v>Veltlínské zelené</v>
      </c>
      <c r="D11" s="75" t="str">
        <f>VLOOKUP($A11,'Seznam základní'!$A$2:$J$498,6,0)</f>
        <v/>
      </c>
      <c r="E11" s="76" t="str">
        <f>VLOOKUP($A11,'Seznam základní'!$A$2:$J$498,8,0)</f>
        <v/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590</v>
      </c>
      <c r="B12" s="73" t="str">
        <f>VLOOKUP($A12,'Seznam základní'!$A$2:$J$498,2,0)</f>
        <v>VZ</v>
      </c>
      <c r="C12" s="74" t="str">
        <f>VLOOKUP($B12,'Odrůdy a zkratky'!$A$2:$B$500,2,0)</f>
        <v>Veltlínské zelené</v>
      </c>
      <c r="D12" s="75" t="str">
        <f>VLOOKUP($A12,'Seznam základní'!$A$2:$J$498,6,0)</f>
        <v/>
      </c>
      <c r="E12" s="76" t="str">
        <f>VLOOKUP($A12,'Seznam základní'!$A$2:$J$498,8,0)</f>
        <v/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591</v>
      </c>
      <c r="B13" s="73" t="str">
        <f>VLOOKUP($A13,'Seznam základní'!$A$2:$J$498,2,0)</f>
        <v>VZ</v>
      </c>
      <c r="C13" s="74" t="str">
        <f>VLOOKUP($B13,'Odrůdy a zkratky'!$A$2:$B$500,2,0)</f>
        <v>Veltlínské zelené</v>
      </c>
      <c r="D13" s="75" t="str">
        <f>VLOOKUP($A13,'Seznam základní'!$A$2:$J$498,6,0)</f>
        <v/>
      </c>
      <c r="E13" s="76" t="str">
        <f>VLOOKUP($A13,'Seznam základní'!$A$2:$J$498,8,0)</f>
        <v/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592</v>
      </c>
      <c r="B14" s="73" t="str">
        <f>VLOOKUP($A14,'Seznam základní'!$A$2:$J$498,2,0)</f>
        <v>VZ</v>
      </c>
      <c r="C14" s="74" t="str">
        <f>VLOOKUP($B14,'Odrůdy a zkratky'!$A$2:$B$500,2,0)</f>
        <v>Veltlínské zelené</v>
      </c>
      <c r="D14" s="75" t="str">
        <f>VLOOKUP($A14,'Seznam základní'!$A$2:$J$498,6,0)</f>
        <v/>
      </c>
      <c r="E14" s="76" t="str">
        <f>VLOOKUP($A14,'Seznam základní'!$A$2:$J$498,8,0)</f>
        <v/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593</v>
      </c>
      <c r="B15" s="73" t="str">
        <f>VLOOKUP($A15,'Seznam základní'!$A$2:$J$498,2,0)</f>
        <v>VZ</v>
      </c>
      <c r="C15" s="74" t="str">
        <f>VLOOKUP($B15,'Odrůdy a zkratky'!$A$2:$B$500,2,0)</f>
        <v>Veltlínské zelené</v>
      </c>
      <c r="D15" s="75" t="str">
        <f>VLOOKUP($A15,'Seznam základní'!$A$2:$J$498,6,0)</f>
        <v/>
      </c>
      <c r="E15" s="76">
        <f>VLOOKUP($A15,'Seznam základní'!$A$2:$J$498,8,0)</f>
        <v>2022</v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594</v>
      </c>
      <c r="B16" s="73" t="str">
        <f>VLOOKUP($A16,'Seznam základní'!$A$2:$J$498,2,0)</f>
        <v>VZ</v>
      </c>
      <c r="C16" s="74" t="str">
        <f>VLOOKUP($B16,'Odrůdy a zkratky'!$A$2:$B$500,2,0)</f>
        <v>Veltlínské zelené</v>
      </c>
      <c r="D16" s="75" t="str">
        <f>VLOOKUP($A16,'Seznam základní'!$A$2:$J$498,6,0)</f>
        <v/>
      </c>
      <c r="E16" s="76">
        <f>VLOOKUP($A16,'Seznam základní'!$A$2:$J$498,8,0)</f>
        <v>2022</v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595</v>
      </c>
      <c r="B17" s="73" t="str">
        <f>VLOOKUP($A17,'Seznam základní'!$A$2:$J$498,2,0)</f>
        <v>VZ</v>
      </c>
      <c r="C17" s="74" t="str">
        <f>VLOOKUP($B17,'Odrůdy a zkratky'!$A$2:$B$500,2,0)</f>
        <v>Veltlínské zelené</v>
      </c>
      <c r="D17" s="75" t="str">
        <f>VLOOKUP($A17,'Seznam základní'!$A$2:$J$498,6,0)</f>
        <v/>
      </c>
      <c r="E17" s="76" t="str">
        <f>VLOOKUP($A17,'Seznam základní'!$A$2:$J$498,8,0)</f>
        <v/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596</v>
      </c>
      <c r="B18" s="73" t="str">
        <f>VLOOKUP($A18,'Seznam základní'!$A$2:$J$498,2,0)</f>
        <v>VZ</v>
      </c>
      <c r="C18" s="74" t="str">
        <f>VLOOKUP($B18,'Odrůdy a zkratky'!$A$2:$B$500,2,0)</f>
        <v>Veltlínské zelené</v>
      </c>
      <c r="D18" s="75" t="str">
        <f>VLOOKUP($A18,'Seznam základní'!$A$2:$J$498,6,0)</f>
        <v/>
      </c>
      <c r="E18" s="76">
        <f>VLOOKUP($A18,'Seznam základní'!$A$2:$J$498,8,0)</f>
        <v>2022</v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597</v>
      </c>
      <c r="B19" s="73" t="str">
        <f>VLOOKUP($A19,'Seznam základní'!$A$2:$J$498,2,0)</f>
        <v>VZ</v>
      </c>
      <c r="C19" s="74" t="str">
        <f>VLOOKUP($B19,'Odrůdy a zkratky'!$A$2:$B$500,2,0)</f>
        <v>Veltlínské zelené</v>
      </c>
      <c r="D19" s="75" t="str">
        <f>VLOOKUP($A19,'Seznam základní'!$A$2:$J$498,6,0)</f>
        <v/>
      </c>
      <c r="E19" s="76" t="str">
        <f>VLOOKUP($A19,'Seznam základní'!$A$2:$J$498,8,0)</f>
        <v/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598</v>
      </c>
      <c r="B20" s="73" t="str">
        <f>VLOOKUP($A20,'Seznam základní'!$A$2:$J$498,2,0)</f>
        <v>VZ</v>
      </c>
      <c r="C20" s="74" t="str">
        <f>VLOOKUP($B20,'Odrůdy a zkratky'!$A$2:$B$500,2,0)</f>
        <v>Veltlínské zelené</v>
      </c>
      <c r="D20" s="75" t="str">
        <f>VLOOKUP($A20,'Seznam základní'!$A$2:$J$498,6,0)</f>
        <v/>
      </c>
      <c r="E20" s="76" t="str">
        <f>VLOOKUP($A20,'Seznam základní'!$A$2:$J$498,8,0)</f>
        <v/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599</v>
      </c>
      <c r="B21" s="73" t="str">
        <f>VLOOKUP($A21,'Seznam základní'!$A$2:$J$498,2,0)</f>
        <v>RB</v>
      </c>
      <c r="C21" s="74" t="str">
        <f>VLOOKUP($B21,'Odrůdy a zkratky'!$A$2:$B$500,2,0)</f>
        <v>Rulandské bílé</v>
      </c>
      <c r="D21" s="75" t="str">
        <f>VLOOKUP($A21,'Seznam základní'!$A$2:$J$498,6,0)</f>
        <v/>
      </c>
      <c r="E21" s="76" t="str">
        <f>VLOOKUP($A21,'Seznam základní'!$A$2:$J$498,8,0)</f>
        <v/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600</v>
      </c>
      <c r="B22" s="73" t="str">
        <f>VLOOKUP($A22,'Seznam základní'!$A$2:$J$498,2,0)</f>
        <v>RB</v>
      </c>
      <c r="C22" s="74" t="str">
        <f>VLOOKUP($B22,'Odrůdy a zkratky'!$A$2:$B$500,2,0)</f>
        <v>Rulandské bílé</v>
      </c>
      <c r="D22" s="75" t="str">
        <f>VLOOKUP($A22,'Seznam základní'!$A$2:$J$498,6,0)</f>
        <v/>
      </c>
      <c r="E22" s="76" t="str">
        <f>VLOOKUP($A22,'Seznam základní'!$A$2:$J$498,8,0)</f>
        <v/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601</v>
      </c>
      <c r="B23" s="73" t="str">
        <f>VLOOKUP($A23,'Seznam základní'!$A$2:$J$498,2,0)</f>
        <v>RB</v>
      </c>
      <c r="C23" s="74" t="str">
        <f>VLOOKUP($B23,'Odrůdy a zkratky'!$A$2:$B$500,2,0)</f>
        <v>Rulandské bílé</v>
      </c>
      <c r="D23" s="75" t="str">
        <f>VLOOKUP($A23,'Seznam základní'!$A$2:$J$498,6,0)</f>
        <v/>
      </c>
      <c r="E23" s="76" t="str">
        <f>VLOOKUP($A23,'Seznam základní'!$A$2:$J$498,8,0)</f>
        <v/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 t="s">
        <v>602</v>
      </c>
      <c r="B24" s="73" t="str">
        <f>VLOOKUP($A24,'Seznam základní'!$A$2:$J$498,2,0)</f>
        <v>RB</v>
      </c>
      <c r="C24" s="74" t="str">
        <f>VLOOKUP($B24,'Odrůdy a zkratky'!$A$2:$B$500,2,0)</f>
        <v>Rulandské bílé</v>
      </c>
      <c r="D24" s="75" t="str">
        <f>VLOOKUP($A24,'Seznam základní'!$A$2:$J$498,6,0)</f>
        <v/>
      </c>
      <c r="E24" s="76">
        <f>VLOOKUP($A24,'Seznam základní'!$A$2:$J$498,8,0)</f>
        <v>2021</v>
      </c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 t="s">
        <v>603</v>
      </c>
      <c r="B25" s="73" t="str">
        <f>VLOOKUP($A25,'Seznam základní'!$A$2:$J$498,2,0)</f>
        <v>RB</v>
      </c>
      <c r="C25" s="74" t="str">
        <f>VLOOKUP($B25,'Odrůdy a zkratky'!$A$2:$B$500,2,0)</f>
        <v>Rulandské bílé</v>
      </c>
      <c r="D25" s="75" t="str">
        <f>VLOOKUP($A25,'Seznam základní'!$A$2:$J$498,6,0)</f>
        <v/>
      </c>
      <c r="E25" s="76" t="str">
        <f>VLOOKUP($A25,'Seznam základní'!$A$2:$J$498,8,0)</f>
        <v/>
      </c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 t="s">
        <v>604</v>
      </c>
      <c r="B26" s="73" t="str">
        <f>VLOOKUP($A26,'Seznam základní'!$A$2:$J$498,2,0)</f>
        <v>RB</v>
      </c>
      <c r="C26" s="74" t="str">
        <f>VLOOKUP($B26,'Odrůdy a zkratky'!$A$2:$B$500,2,0)</f>
        <v>Rulandské bílé</v>
      </c>
      <c r="D26" s="75" t="str">
        <f>VLOOKUP($A26,'Seznam základní'!$A$2:$J$498,6,0)</f>
        <v/>
      </c>
      <c r="E26" s="76">
        <f>VLOOKUP($A26,'Seznam základní'!$A$2:$J$498,8,0)</f>
        <v>2020</v>
      </c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 t="s">
        <v>605</v>
      </c>
      <c r="B27" s="73" t="str">
        <f>VLOOKUP($A27,'Seznam základní'!$A$2:$J$498,2,0)</f>
        <v>RB</v>
      </c>
      <c r="C27" s="74" t="str">
        <f>VLOOKUP($B27,'Odrůdy a zkratky'!$A$2:$B$500,2,0)</f>
        <v>Rulandské bílé</v>
      </c>
      <c r="D27" s="75" t="str">
        <f>VLOOKUP($A27,'Seznam základní'!$A$2:$J$498,6,0)</f>
        <v/>
      </c>
      <c r="E27" s="76">
        <f>VLOOKUP($A27,'Seznam základní'!$A$2:$J$498,8,0)</f>
        <v>2022</v>
      </c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 t="s">
        <v>606</v>
      </c>
      <c r="B28" s="73" t="str">
        <f>VLOOKUP($A28,'Seznam základní'!$A$2:$J$498,2,0)</f>
        <v>RB</v>
      </c>
      <c r="C28" s="74" t="str">
        <f>VLOOKUP($B28,'Odrůdy a zkratky'!$A$2:$B$500,2,0)</f>
        <v>Rulandské bílé</v>
      </c>
      <c r="D28" s="75" t="str">
        <f>VLOOKUP($A28,'Seznam základní'!$A$2:$J$498,6,0)</f>
        <v/>
      </c>
      <c r="E28" s="76">
        <f>VLOOKUP($A28,'Seznam základní'!$A$2:$J$498,8,0)</f>
        <v>2021</v>
      </c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/>
      <c r="B29" s="73"/>
      <c r="C29" s="74"/>
      <c r="D29" s="75"/>
      <c r="E29" s="76"/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/>
      <c r="B30" s="73"/>
      <c r="C30" s="74"/>
      <c r="D30" s="75"/>
      <c r="E30" s="76"/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8"/>
      <c r="B31" s="73"/>
      <c r="C31" s="74"/>
      <c r="D31" s="75"/>
      <c r="E31" s="76"/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8"/>
      <c r="B32" s="73"/>
      <c r="C32" s="74"/>
      <c r="D32" s="75"/>
      <c r="E32" s="76"/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8"/>
      <c r="B33" s="73"/>
      <c r="C33" s="74"/>
      <c r="D33" s="75"/>
      <c r="E33" s="76"/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8"/>
      <c r="B34" s="73"/>
      <c r="C34" s="74"/>
      <c r="D34" s="75"/>
      <c r="E34" s="76"/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8"/>
      <c r="B35" s="73"/>
      <c r="C35" s="74"/>
      <c r="D35" s="75"/>
      <c r="E35" s="76"/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8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6.0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607</v>
      </c>
      <c r="G3" s="65" t="s">
        <v>608</v>
      </c>
      <c r="H3" s="65" t="s">
        <v>609</v>
      </c>
      <c r="I3" s="65" t="s">
        <v>610</v>
      </c>
      <c r="J3" s="65" t="s">
        <v>611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612</v>
      </c>
      <c r="B5" s="73" t="str">
        <f>VLOOKUP($A5,'Seznam základní'!$A$2:$J$498,2,0)</f>
        <v>PA</v>
      </c>
      <c r="C5" s="74" t="str">
        <f>VLOOKUP($B5,'Odrůdy a zkratky'!$A$2:$B$500,2,0)</f>
        <v>Pálava</v>
      </c>
      <c r="D5" s="75" t="str">
        <f>VLOOKUP($A5,'Seznam základní'!$A$2:$J$498,6,0)</f>
        <v/>
      </c>
      <c r="E5" s="76" t="str">
        <f>VLOOKUP($A5,'Seznam základní'!$A$2:$J$498,8,0)</f>
        <v/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613</v>
      </c>
      <c r="B6" s="73" t="str">
        <f>VLOOKUP($A6,'Seznam základní'!$A$2:$J$498,2,0)</f>
        <v>PA</v>
      </c>
      <c r="C6" s="74" t="str">
        <f>VLOOKUP($B6,'Odrůdy a zkratky'!$A$2:$B$500,2,0)</f>
        <v>Pálava</v>
      </c>
      <c r="D6" s="75" t="str">
        <f>VLOOKUP($A6,'Seznam základní'!$A$2:$J$498,6,0)</f>
        <v/>
      </c>
      <c r="E6" s="76" t="str">
        <f>VLOOKUP($A6,'Seznam základní'!$A$2:$J$498,8,0)</f>
        <v/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614</v>
      </c>
      <c r="B7" s="73" t="str">
        <f>VLOOKUP($A7,'Seznam základní'!$A$2:$J$498,2,0)</f>
        <v>PA</v>
      </c>
      <c r="C7" s="74" t="str">
        <f>VLOOKUP($B7,'Odrůdy a zkratky'!$A$2:$B$500,2,0)</f>
        <v>Pálava</v>
      </c>
      <c r="D7" s="75" t="str">
        <f>VLOOKUP($A7,'Seznam základní'!$A$2:$J$498,6,0)</f>
        <v/>
      </c>
      <c r="E7" s="76" t="str">
        <f>VLOOKUP($A7,'Seznam základní'!$A$2:$J$498,8,0)</f>
        <v/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615</v>
      </c>
      <c r="B8" s="73" t="str">
        <f>VLOOKUP($A8,'Seznam základní'!$A$2:$J$498,2,0)</f>
        <v>PA</v>
      </c>
      <c r="C8" s="74" t="str">
        <f>VLOOKUP($B8,'Odrůdy a zkratky'!$A$2:$B$500,2,0)</f>
        <v>Pálava</v>
      </c>
      <c r="D8" s="75" t="str">
        <f>VLOOKUP($A8,'Seznam základní'!$A$2:$J$498,6,0)</f>
        <v/>
      </c>
      <c r="E8" s="76" t="str">
        <f>VLOOKUP($A8,'Seznam základní'!$A$2:$J$498,8,0)</f>
        <v/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616</v>
      </c>
      <c r="B9" s="73" t="str">
        <f>VLOOKUP($A9,'Seznam základní'!$A$2:$J$498,2,0)</f>
        <v>PA</v>
      </c>
      <c r="C9" s="74" t="str">
        <f>VLOOKUP($B9,'Odrůdy a zkratky'!$A$2:$B$500,2,0)</f>
        <v>Pálava</v>
      </c>
      <c r="D9" s="75" t="str">
        <f>VLOOKUP($A9,'Seznam základní'!$A$2:$J$498,6,0)</f>
        <v/>
      </c>
      <c r="E9" s="76" t="str">
        <f>VLOOKUP($A9,'Seznam základní'!$A$2:$J$498,8,0)</f>
        <v/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617</v>
      </c>
      <c r="B10" s="73" t="str">
        <f>VLOOKUP($A10,'Seznam základní'!$A$2:$J$498,2,0)</f>
        <v>PA</v>
      </c>
      <c r="C10" s="74" t="str">
        <f>VLOOKUP($B10,'Odrůdy a zkratky'!$A$2:$B$500,2,0)</f>
        <v>Pálava</v>
      </c>
      <c r="D10" s="75" t="str">
        <f>VLOOKUP($A10,'Seznam základní'!$A$2:$J$498,6,0)</f>
        <v/>
      </c>
      <c r="E10" s="76" t="str">
        <f>VLOOKUP($A10,'Seznam základní'!$A$2:$J$498,8,0)</f>
        <v/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618</v>
      </c>
      <c r="B11" s="73" t="str">
        <f>VLOOKUP($A11,'Seznam základní'!$A$2:$J$498,2,0)</f>
        <v>PA</v>
      </c>
      <c r="C11" s="74" t="str">
        <f>VLOOKUP($B11,'Odrůdy a zkratky'!$A$2:$B$500,2,0)</f>
        <v>Pálava</v>
      </c>
      <c r="D11" s="75" t="str">
        <f>VLOOKUP($A11,'Seznam základní'!$A$2:$J$498,6,0)</f>
        <v/>
      </c>
      <c r="E11" s="76" t="str">
        <f>VLOOKUP($A11,'Seznam základní'!$A$2:$J$498,8,0)</f>
        <v/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619</v>
      </c>
      <c r="B12" s="73" t="str">
        <f>VLOOKUP($A12,'Seznam základní'!$A$2:$J$498,2,0)</f>
        <v>PA</v>
      </c>
      <c r="C12" s="74" t="str">
        <f>VLOOKUP($B12,'Odrůdy a zkratky'!$A$2:$B$500,2,0)</f>
        <v>Pálava</v>
      </c>
      <c r="D12" s="75" t="str">
        <f>VLOOKUP($A12,'Seznam základní'!$A$2:$J$498,6,0)</f>
        <v/>
      </c>
      <c r="E12" s="76" t="str">
        <f>VLOOKUP($A12,'Seznam základní'!$A$2:$J$498,8,0)</f>
        <v/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620</v>
      </c>
      <c r="B13" s="73" t="str">
        <f>VLOOKUP($A13,'Seznam základní'!$A$2:$J$498,2,0)</f>
        <v>PA</v>
      </c>
      <c r="C13" s="74" t="str">
        <f>VLOOKUP($B13,'Odrůdy a zkratky'!$A$2:$B$500,2,0)</f>
        <v>Pálava</v>
      </c>
      <c r="D13" s="75" t="str">
        <f>VLOOKUP($A13,'Seznam základní'!$A$2:$J$498,6,0)</f>
        <v/>
      </c>
      <c r="E13" s="76" t="str">
        <f>VLOOKUP($A13,'Seznam základní'!$A$2:$J$498,8,0)</f>
        <v/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621</v>
      </c>
      <c r="B14" s="73" t="str">
        <f>VLOOKUP($A14,'Seznam základní'!$A$2:$J$498,2,0)</f>
        <v>PA</v>
      </c>
      <c r="C14" s="74" t="str">
        <f>VLOOKUP($B14,'Odrůdy a zkratky'!$A$2:$B$500,2,0)</f>
        <v>Pálava</v>
      </c>
      <c r="D14" s="75" t="str">
        <f>VLOOKUP($A14,'Seznam základní'!$A$2:$J$498,6,0)</f>
        <v/>
      </c>
      <c r="E14" s="76">
        <f>VLOOKUP($A14,'Seznam základní'!$A$2:$J$498,8,0)</f>
        <v>2021</v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622</v>
      </c>
      <c r="B15" s="73" t="str">
        <f>VLOOKUP($A15,'Seznam základní'!$A$2:$J$498,2,0)</f>
        <v>PA</v>
      </c>
      <c r="C15" s="74" t="str">
        <f>VLOOKUP($B15,'Odrůdy a zkratky'!$A$2:$B$500,2,0)</f>
        <v>Pálava</v>
      </c>
      <c r="D15" s="75" t="str">
        <f>VLOOKUP($A15,'Seznam základní'!$A$2:$J$498,6,0)</f>
        <v/>
      </c>
      <c r="E15" s="76" t="str">
        <f>VLOOKUP($A15,'Seznam základní'!$A$2:$J$498,8,0)</f>
        <v/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623</v>
      </c>
      <c r="B16" s="73" t="str">
        <f>VLOOKUP($A16,'Seznam základní'!$A$2:$J$498,2,0)</f>
        <v>PA</v>
      </c>
      <c r="C16" s="74" t="str">
        <f>VLOOKUP($B16,'Odrůdy a zkratky'!$A$2:$B$500,2,0)</f>
        <v>Pálava</v>
      </c>
      <c r="D16" s="75" t="str">
        <f>VLOOKUP($A16,'Seznam základní'!$A$2:$J$498,6,0)</f>
        <v>suchá</v>
      </c>
      <c r="E16" s="76">
        <f>VLOOKUP($A16,'Seznam základní'!$A$2:$J$498,8,0)</f>
        <v>2022</v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624</v>
      </c>
      <c r="B17" s="73" t="str">
        <f>VLOOKUP($A17,'Seznam základní'!$A$2:$J$498,2,0)</f>
        <v>PA</v>
      </c>
      <c r="C17" s="74" t="str">
        <f>VLOOKUP($B17,'Odrůdy a zkratky'!$A$2:$B$500,2,0)</f>
        <v>Pálava</v>
      </c>
      <c r="D17" s="75" t="str">
        <f>VLOOKUP($A17,'Seznam základní'!$A$2:$J$498,6,0)</f>
        <v/>
      </c>
      <c r="E17" s="76" t="str">
        <f>VLOOKUP($A17,'Seznam základní'!$A$2:$J$498,8,0)</f>
        <v/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625</v>
      </c>
      <c r="B18" s="73" t="str">
        <f>VLOOKUP($A18,'Seznam základní'!$A$2:$J$498,2,0)</f>
        <v>PA</v>
      </c>
      <c r="C18" s="74" t="str">
        <f>VLOOKUP($B18,'Odrůdy a zkratky'!$A$2:$B$500,2,0)</f>
        <v>Pálava</v>
      </c>
      <c r="D18" s="75" t="str">
        <f>VLOOKUP($A18,'Seznam základní'!$A$2:$J$498,6,0)</f>
        <v/>
      </c>
      <c r="E18" s="76" t="str">
        <f>VLOOKUP($A18,'Seznam základní'!$A$2:$J$498,8,0)</f>
        <v/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626</v>
      </c>
      <c r="B19" s="73" t="str">
        <f>VLOOKUP($A19,'Seznam základní'!$A$2:$J$498,2,0)</f>
        <v>PA</v>
      </c>
      <c r="C19" s="74" t="str">
        <f>VLOOKUP($B19,'Odrůdy a zkratky'!$A$2:$B$500,2,0)</f>
        <v>Pálava</v>
      </c>
      <c r="D19" s="75" t="str">
        <f>VLOOKUP($A19,'Seznam základní'!$A$2:$J$498,6,0)</f>
        <v/>
      </c>
      <c r="E19" s="76" t="str">
        <f>VLOOKUP($A19,'Seznam základní'!$A$2:$J$498,8,0)</f>
        <v/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627</v>
      </c>
      <c r="B20" s="73" t="str">
        <f>VLOOKUP($A20,'Seznam základní'!$A$2:$J$498,2,0)</f>
        <v>TČ</v>
      </c>
      <c r="C20" s="74" t="str">
        <f>VLOOKUP($B20,'Odrůdy a zkratky'!$A$2:$B$500,2,0)</f>
        <v>Tramín červený</v>
      </c>
      <c r="D20" s="75" t="str">
        <f>VLOOKUP($A20,'Seznam základní'!$A$2:$J$498,6,0)</f>
        <v/>
      </c>
      <c r="E20" s="76" t="str">
        <f>VLOOKUP($A20,'Seznam základní'!$A$2:$J$498,8,0)</f>
        <v/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628</v>
      </c>
      <c r="B21" s="73" t="str">
        <f>VLOOKUP($A21,'Seznam základní'!$A$2:$J$498,2,0)</f>
        <v>TČ</v>
      </c>
      <c r="C21" s="74" t="str">
        <f>VLOOKUP($B21,'Odrůdy a zkratky'!$A$2:$B$500,2,0)</f>
        <v>Tramín červený</v>
      </c>
      <c r="D21" s="75" t="str">
        <f>VLOOKUP($A21,'Seznam základní'!$A$2:$J$498,6,0)</f>
        <v/>
      </c>
      <c r="E21" s="76">
        <f>VLOOKUP($A21,'Seznam základní'!$A$2:$J$498,8,0)</f>
        <v>2022</v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629</v>
      </c>
      <c r="B22" s="73" t="str">
        <f>VLOOKUP($A22,'Seznam základní'!$A$2:$J$498,2,0)</f>
        <v>TČ</v>
      </c>
      <c r="C22" s="74" t="str">
        <f>VLOOKUP($B22,'Odrůdy a zkratky'!$A$2:$B$500,2,0)</f>
        <v>Tramín červený</v>
      </c>
      <c r="D22" s="75" t="str">
        <f>VLOOKUP($A22,'Seznam základní'!$A$2:$J$498,6,0)</f>
        <v/>
      </c>
      <c r="E22" s="76">
        <f>VLOOKUP($A22,'Seznam základní'!$A$2:$J$498,8,0)</f>
        <v>2022</v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630</v>
      </c>
      <c r="B23" s="73" t="str">
        <f>VLOOKUP($A23,'Seznam základní'!$A$2:$J$498,2,0)</f>
        <v>TČ</v>
      </c>
      <c r="C23" s="74" t="str">
        <f>VLOOKUP($B23,'Odrůdy a zkratky'!$A$2:$B$500,2,0)</f>
        <v>Tramín červený</v>
      </c>
      <c r="D23" s="75" t="str">
        <f>VLOOKUP($A23,'Seznam základní'!$A$2:$J$498,6,0)</f>
        <v/>
      </c>
      <c r="E23" s="76" t="str">
        <f>VLOOKUP($A23,'Seznam základní'!$A$2:$J$498,8,0)</f>
        <v/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 t="s">
        <v>631</v>
      </c>
      <c r="B24" s="73" t="str">
        <f>VLOOKUP($A24,'Seznam základní'!$A$2:$J$498,2,0)</f>
        <v>TČ</v>
      </c>
      <c r="C24" s="74" t="str">
        <f>VLOOKUP($B24,'Odrůdy a zkratky'!$A$2:$B$500,2,0)</f>
        <v>Tramín červený</v>
      </c>
      <c r="D24" s="75" t="str">
        <f>VLOOKUP($A24,'Seznam základní'!$A$2:$J$498,6,0)</f>
        <v/>
      </c>
      <c r="E24" s="76" t="str">
        <f>VLOOKUP($A24,'Seznam základní'!$A$2:$J$498,8,0)</f>
        <v/>
      </c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 t="s">
        <v>632</v>
      </c>
      <c r="B25" s="73" t="str">
        <f>VLOOKUP($A25,'Seznam základní'!$A$2:$J$498,2,0)</f>
        <v>TČ</v>
      </c>
      <c r="C25" s="74" t="str">
        <f>VLOOKUP($B25,'Odrůdy a zkratky'!$A$2:$B$500,2,0)</f>
        <v>Tramín červený</v>
      </c>
      <c r="D25" s="75" t="str">
        <f>VLOOKUP($A25,'Seznam základní'!$A$2:$J$498,6,0)</f>
        <v/>
      </c>
      <c r="E25" s="76">
        <f>VLOOKUP($A25,'Seznam základní'!$A$2:$J$498,8,0)</f>
        <v>2021</v>
      </c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 t="s">
        <v>633</v>
      </c>
      <c r="B26" s="73" t="str">
        <f>VLOOKUP($A26,'Seznam základní'!$A$2:$J$498,2,0)</f>
        <v>TČ</v>
      </c>
      <c r="C26" s="74" t="str">
        <f>VLOOKUP($B26,'Odrůdy a zkratky'!$A$2:$B$500,2,0)</f>
        <v>Tramín červený</v>
      </c>
      <c r="D26" s="75" t="str">
        <f>VLOOKUP($A26,'Seznam základní'!$A$2:$J$498,6,0)</f>
        <v/>
      </c>
      <c r="E26" s="76" t="str">
        <f>VLOOKUP($A26,'Seznam základní'!$A$2:$J$498,8,0)</f>
        <v/>
      </c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 t="s">
        <v>634</v>
      </c>
      <c r="B27" s="73" t="str">
        <f>VLOOKUP($A27,'Seznam základní'!$A$2:$J$498,2,0)</f>
        <v>TČ</v>
      </c>
      <c r="C27" s="74" t="str">
        <f>VLOOKUP($B27,'Odrůdy a zkratky'!$A$2:$B$500,2,0)</f>
        <v>Tramín červený</v>
      </c>
      <c r="D27" s="75" t="str">
        <f>VLOOKUP($A27,'Seznam základní'!$A$2:$J$498,6,0)</f>
        <v/>
      </c>
      <c r="E27" s="76" t="str">
        <f>VLOOKUP($A27,'Seznam základní'!$A$2:$J$498,8,0)</f>
        <v/>
      </c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 t="s">
        <v>635</v>
      </c>
      <c r="B28" s="73" t="str">
        <f>VLOOKUP($A28,'Seznam základní'!$A$2:$J$498,2,0)</f>
        <v>TČ</v>
      </c>
      <c r="C28" s="74" t="str">
        <f>VLOOKUP($B28,'Odrůdy a zkratky'!$A$2:$B$500,2,0)</f>
        <v>Tramín červený</v>
      </c>
      <c r="D28" s="75" t="str">
        <f>VLOOKUP($A28,'Seznam základní'!$A$2:$J$498,6,0)</f>
        <v/>
      </c>
      <c r="E28" s="76" t="str">
        <f>VLOOKUP($A28,'Seznam základní'!$A$2:$J$498,8,0)</f>
        <v/>
      </c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/>
      <c r="B29" s="73"/>
      <c r="C29" s="74"/>
      <c r="D29" s="75"/>
      <c r="E29" s="76"/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/>
      <c r="B30" s="73"/>
      <c r="C30" s="74"/>
      <c r="D30" s="75"/>
      <c r="E30" s="76"/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8"/>
      <c r="B31" s="73"/>
      <c r="C31" s="74"/>
      <c r="D31" s="75"/>
      <c r="E31" s="76"/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8"/>
      <c r="B32" s="73"/>
      <c r="C32" s="74"/>
      <c r="D32" s="75"/>
      <c r="E32" s="76"/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8"/>
      <c r="B33" s="73"/>
      <c r="C33" s="74"/>
      <c r="D33" s="75"/>
      <c r="E33" s="76"/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8"/>
      <c r="B34" s="73"/>
      <c r="C34" s="74"/>
      <c r="D34" s="75"/>
      <c r="E34" s="76"/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8"/>
      <c r="B35" s="73"/>
      <c r="C35" s="74"/>
      <c r="D35" s="75"/>
      <c r="E35" s="76"/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8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7.0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636</v>
      </c>
      <c r="G3" s="65" t="s">
        <v>637</v>
      </c>
      <c r="H3" s="65" t="s">
        <v>638</v>
      </c>
      <c r="I3" s="65" t="s">
        <v>639</v>
      </c>
      <c r="J3" s="65" t="s">
        <v>640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641</v>
      </c>
      <c r="B5" s="73" t="str">
        <f>VLOOKUP($A5,'Seznam základní'!$A$2:$J$498,2,0)</f>
        <v>SG</v>
      </c>
      <c r="C5" s="74" t="str">
        <f>VLOOKUP($B5,'Odrůdy a zkratky'!$A$2:$B$500,2,0)</f>
        <v>Sauvignon</v>
      </c>
      <c r="D5" s="75" t="str">
        <f>VLOOKUP($A5,'Seznam základní'!$A$2:$J$498,6,0)</f>
        <v/>
      </c>
      <c r="E5" s="76" t="str">
        <f>VLOOKUP($A5,'Seznam základní'!$A$2:$J$498,8,0)</f>
        <v/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642</v>
      </c>
      <c r="B6" s="73" t="str">
        <f>VLOOKUP($A6,'Seznam základní'!$A$2:$J$498,2,0)</f>
        <v>SG</v>
      </c>
      <c r="C6" s="74" t="str">
        <f>VLOOKUP($B6,'Odrůdy a zkratky'!$A$2:$B$500,2,0)</f>
        <v>Sauvignon</v>
      </c>
      <c r="D6" s="75" t="str">
        <f>VLOOKUP($A6,'Seznam základní'!$A$2:$J$498,6,0)</f>
        <v/>
      </c>
      <c r="E6" s="76" t="str">
        <f>VLOOKUP($A6,'Seznam základní'!$A$2:$J$498,8,0)</f>
        <v/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643</v>
      </c>
      <c r="B7" s="73" t="str">
        <f>VLOOKUP($A7,'Seznam základní'!$A$2:$J$498,2,0)</f>
        <v>SG</v>
      </c>
      <c r="C7" s="74" t="str">
        <f>VLOOKUP($B7,'Odrůdy a zkratky'!$A$2:$B$500,2,0)</f>
        <v>Sauvignon</v>
      </c>
      <c r="D7" s="75" t="str">
        <f>VLOOKUP($A7,'Seznam základní'!$A$2:$J$498,6,0)</f>
        <v/>
      </c>
      <c r="E7" s="76" t="str">
        <f>VLOOKUP($A7,'Seznam základní'!$A$2:$J$498,8,0)</f>
        <v/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644</v>
      </c>
      <c r="B8" s="73" t="str">
        <f>VLOOKUP($A8,'Seznam základní'!$A$2:$J$498,2,0)</f>
        <v>SG</v>
      </c>
      <c r="C8" s="74" t="str">
        <f>VLOOKUP($B8,'Odrůdy a zkratky'!$A$2:$B$500,2,0)</f>
        <v>Sauvignon</v>
      </c>
      <c r="D8" s="75" t="str">
        <f>VLOOKUP($A8,'Seznam základní'!$A$2:$J$498,6,0)</f>
        <v/>
      </c>
      <c r="E8" s="76" t="str">
        <f>VLOOKUP($A8,'Seznam základní'!$A$2:$J$498,8,0)</f>
        <v/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645</v>
      </c>
      <c r="B9" s="73" t="str">
        <f>VLOOKUP($A9,'Seznam základní'!$A$2:$J$498,2,0)</f>
        <v>SG</v>
      </c>
      <c r="C9" s="74" t="str">
        <f>VLOOKUP($B9,'Odrůdy a zkratky'!$A$2:$B$500,2,0)</f>
        <v>Sauvignon</v>
      </c>
      <c r="D9" s="75" t="str">
        <f>VLOOKUP($A9,'Seznam základní'!$A$2:$J$498,6,0)</f>
        <v/>
      </c>
      <c r="E9" s="76" t="str">
        <f>VLOOKUP($A9,'Seznam základní'!$A$2:$J$498,8,0)</f>
        <v/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646</v>
      </c>
      <c r="B10" s="73" t="str">
        <f>VLOOKUP($A10,'Seznam základní'!$A$2:$J$498,2,0)</f>
        <v>SG</v>
      </c>
      <c r="C10" s="74" t="str">
        <f>VLOOKUP($B10,'Odrůdy a zkratky'!$A$2:$B$500,2,0)</f>
        <v>Sauvignon</v>
      </c>
      <c r="D10" s="75" t="str">
        <f>VLOOKUP($A10,'Seznam základní'!$A$2:$J$498,6,0)</f>
        <v/>
      </c>
      <c r="E10" s="76">
        <f>VLOOKUP($A10,'Seznam základní'!$A$2:$J$498,8,0)</f>
        <v>2022</v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647</v>
      </c>
      <c r="B11" s="73" t="str">
        <f>VLOOKUP($A11,'Seznam základní'!$A$2:$J$498,2,0)</f>
        <v>SG</v>
      </c>
      <c r="C11" s="74" t="str">
        <f>VLOOKUP($B11,'Odrůdy a zkratky'!$A$2:$B$500,2,0)</f>
        <v>Sauvignon</v>
      </c>
      <c r="D11" s="75" t="str">
        <f>VLOOKUP($A11,'Seznam základní'!$A$2:$J$498,6,0)</f>
        <v/>
      </c>
      <c r="E11" s="76" t="str">
        <f>VLOOKUP($A11,'Seznam základní'!$A$2:$J$498,8,0)</f>
        <v/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648</v>
      </c>
      <c r="B12" s="73" t="str">
        <f>VLOOKUP($A12,'Seznam základní'!$A$2:$J$498,2,0)</f>
        <v>SG</v>
      </c>
      <c r="C12" s="74" t="str">
        <f>VLOOKUP($B12,'Odrůdy a zkratky'!$A$2:$B$500,2,0)</f>
        <v>Sauvignon</v>
      </c>
      <c r="D12" s="75" t="str">
        <f>VLOOKUP($A12,'Seznam základní'!$A$2:$J$498,6,0)</f>
        <v/>
      </c>
      <c r="E12" s="76">
        <f>VLOOKUP($A12,'Seznam základní'!$A$2:$J$498,8,0)</f>
        <v>2022</v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649</v>
      </c>
      <c r="B13" s="73" t="str">
        <f>VLOOKUP($A13,'Seznam základní'!$A$2:$J$498,2,0)</f>
        <v>SG</v>
      </c>
      <c r="C13" s="74" t="str">
        <f>VLOOKUP($B13,'Odrůdy a zkratky'!$A$2:$B$500,2,0)</f>
        <v>Sauvignon</v>
      </c>
      <c r="D13" s="75" t="str">
        <f>VLOOKUP($A13,'Seznam základní'!$A$2:$J$498,6,0)</f>
        <v/>
      </c>
      <c r="E13" s="76">
        <f>VLOOKUP($A13,'Seznam základní'!$A$2:$J$498,8,0)</f>
        <v>2022</v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650</v>
      </c>
      <c r="B14" s="73" t="str">
        <f>VLOOKUP($A14,'Seznam základní'!$A$2:$J$498,2,0)</f>
        <v>SG</v>
      </c>
      <c r="C14" s="74" t="str">
        <f>VLOOKUP($B14,'Odrůdy a zkratky'!$A$2:$B$500,2,0)</f>
        <v>Sauvignon</v>
      </c>
      <c r="D14" s="75" t="str">
        <f>VLOOKUP($A14,'Seznam základní'!$A$2:$J$498,6,0)</f>
        <v/>
      </c>
      <c r="E14" s="76" t="str">
        <f>VLOOKUP($A14,'Seznam základní'!$A$2:$J$498,8,0)</f>
        <v/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651</v>
      </c>
      <c r="B15" s="73" t="str">
        <f>VLOOKUP($A15,'Seznam základní'!$A$2:$J$498,2,0)</f>
        <v>SG</v>
      </c>
      <c r="C15" s="74" t="str">
        <f>VLOOKUP($B15,'Odrůdy a zkratky'!$A$2:$B$500,2,0)</f>
        <v>Sauvignon</v>
      </c>
      <c r="D15" s="75" t="str">
        <f>VLOOKUP($A15,'Seznam základní'!$A$2:$J$498,6,0)</f>
        <v/>
      </c>
      <c r="E15" s="76">
        <f>VLOOKUP($A15,'Seznam základní'!$A$2:$J$498,8,0)</f>
        <v>2021</v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652</v>
      </c>
      <c r="B16" s="73" t="str">
        <f>VLOOKUP($A16,'Seznam základní'!$A$2:$J$498,2,0)</f>
        <v>SG</v>
      </c>
      <c r="C16" s="74" t="str">
        <f>VLOOKUP($B16,'Odrůdy a zkratky'!$A$2:$B$500,2,0)</f>
        <v>Sauvignon</v>
      </c>
      <c r="D16" s="75" t="str">
        <f>VLOOKUP($A16,'Seznam základní'!$A$2:$J$498,6,0)</f>
        <v/>
      </c>
      <c r="E16" s="76" t="str">
        <f>VLOOKUP($A16,'Seznam základní'!$A$2:$J$498,8,0)</f>
        <v/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653</v>
      </c>
      <c r="B17" s="73" t="str">
        <f>VLOOKUP($A17,'Seznam základní'!$A$2:$J$498,2,0)</f>
        <v>SG</v>
      </c>
      <c r="C17" s="74" t="str">
        <f>VLOOKUP($B17,'Odrůdy a zkratky'!$A$2:$B$500,2,0)</f>
        <v>Sauvignon</v>
      </c>
      <c r="D17" s="75" t="str">
        <f>VLOOKUP($A17,'Seznam základní'!$A$2:$J$498,6,0)</f>
        <v/>
      </c>
      <c r="E17" s="76" t="str">
        <f>VLOOKUP($A17,'Seznam základní'!$A$2:$J$498,8,0)</f>
        <v/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654</v>
      </c>
      <c r="B18" s="73" t="str">
        <f>VLOOKUP($A18,'Seznam základní'!$A$2:$J$498,2,0)</f>
        <v>SG</v>
      </c>
      <c r="C18" s="74" t="str">
        <f>VLOOKUP($B18,'Odrůdy a zkratky'!$A$2:$B$500,2,0)</f>
        <v>Sauvignon</v>
      </c>
      <c r="D18" s="75" t="str">
        <f>VLOOKUP($A18,'Seznam základní'!$A$2:$J$498,6,0)</f>
        <v/>
      </c>
      <c r="E18" s="76" t="str">
        <f>VLOOKUP($A18,'Seznam základní'!$A$2:$J$498,8,0)</f>
        <v/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655</v>
      </c>
      <c r="B19" s="73" t="str">
        <f>VLOOKUP($A19,'Seznam základní'!$A$2:$J$498,2,0)</f>
        <v>SG</v>
      </c>
      <c r="C19" s="74" t="str">
        <f>VLOOKUP($B19,'Odrůdy a zkratky'!$A$2:$B$500,2,0)</f>
        <v>Sauvignon</v>
      </c>
      <c r="D19" s="75" t="str">
        <f>VLOOKUP($A19,'Seznam základní'!$A$2:$J$498,6,0)</f>
        <v/>
      </c>
      <c r="E19" s="76" t="str">
        <f>VLOOKUP($A19,'Seznam základní'!$A$2:$J$498,8,0)</f>
        <v/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656</v>
      </c>
      <c r="B20" s="73" t="str">
        <f>VLOOKUP($A20,'Seznam základní'!$A$2:$J$498,2,0)</f>
        <v>SG</v>
      </c>
      <c r="C20" s="74" t="str">
        <f>VLOOKUP($B20,'Odrůdy a zkratky'!$A$2:$B$500,2,0)</f>
        <v>Sauvignon</v>
      </c>
      <c r="D20" s="75" t="str">
        <f>VLOOKUP($A20,'Seznam základní'!$A$2:$J$498,6,0)</f>
        <v/>
      </c>
      <c r="E20" s="76" t="str">
        <f>VLOOKUP($A20,'Seznam základní'!$A$2:$J$498,8,0)</f>
        <v/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657</v>
      </c>
      <c r="B21" s="73" t="str">
        <f>VLOOKUP($A21,'Seznam základní'!$A$2:$J$498,2,0)</f>
        <v>SG</v>
      </c>
      <c r="C21" s="74" t="str">
        <f>VLOOKUP($B21,'Odrůdy a zkratky'!$A$2:$B$500,2,0)</f>
        <v>Sauvignon</v>
      </c>
      <c r="D21" s="75" t="str">
        <f>VLOOKUP($A21,'Seznam základní'!$A$2:$J$498,6,0)</f>
        <v/>
      </c>
      <c r="E21" s="76">
        <f>VLOOKUP($A21,'Seznam základní'!$A$2:$J$498,8,0)</f>
        <v>2021</v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658</v>
      </c>
      <c r="B22" s="73" t="str">
        <f>VLOOKUP($A22,'Seznam základní'!$A$2:$J$498,2,0)</f>
        <v>RŠ</v>
      </c>
      <c r="C22" s="74" t="str">
        <f>VLOOKUP($B22,'Odrůdy a zkratky'!$A$2:$B$500,2,0)</f>
        <v>Rulandské šedé</v>
      </c>
      <c r="D22" s="75" t="str">
        <f>VLOOKUP($A22,'Seznam základní'!$A$2:$J$498,6,0)</f>
        <v/>
      </c>
      <c r="E22" s="76" t="str">
        <f>VLOOKUP($A22,'Seznam základní'!$A$2:$J$498,8,0)</f>
        <v/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659</v>
      </c>
      <c r="B23" s="73" t="str">
        <f>VLOOKUP($A23,'Seznam základní'!$A$2:$J$498,2,0)</f>
        <v>RŠ</v>
      </c>
      <c r="C23" s="74" t="str">
        <f>VLOOKUP($B23,'Odrůdy a zkratky'!$A$2:$B$500,2,0)</f>
        <v>Rulandské šedé</v>
      </c>
      <c r="D23" s="75" t="str">
        <f>VLOOKUP($A23,'Seznam základní'!$A$2:$J$498,6,0)</f>
        <v/>
      </c>
      <c r="E23" s="76" t="str">
        <f>VLOOKUP($A23,'Seznam základní'!$A$2:$J$498,8,0)</f>
        <v/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 t="s">
        <v>660</v>
      </c>
      <c r="B24" s="73" t="str">
        <f>VLOOKUP($A24,'Seznam základní'!$A$2:$J$498,2,0)</f>
        <v>RŠ</v>
      </c>
      <c r="C24" s="74" t="str">
        <f>VLOOKUP($B24,'Odrůdy a zkratky'!$A$2:$B$500,2,0)</f>
        <v>Rulandské šedé</v>
      </c>
      <c r="D24" s="75" t="str">
        <f>VLOOKUP($A24,'Seznam základní'!$A$2:$J$498,6,0)</f>
        <v/>
      </c>
      <c r="E24" s="76">
        <f>VLOOKUP($A24,'Seznam základní'!$A$2:$J$498,8,0)</f>
        <v>2021</v>
      </c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 t="s">
        <v>661</v>
      </c>
      <c r="B25" s="73" t="str">
        <f>VLOOKUP($A25,'Seznam základní'!$A$2:$J$498,2,0)</f>
        <v>RŠ</v>
      </c>
      <c r="C25" s="74" t="str">
        <f>VLOOKUP($B25,'Odrůdy a zkratky'!$A$2:$B$500,2,0)</f>
        <v>Rulandské šedé</v>
      </c>
      <c r="D25" s="75" t="str">
        <f>VLOOKUP($A25,'Seznam základní'!$A$2:$J$498,6,0)</f>
        <v/>
      </c>
      <c r="E25" s="76" t="str">
        <f>VLOOKUP($A25,'Seznam základní'!$A$2:$J$498,8,0)</f>
        <v/>
      </c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 t="s">
        <v>662</v>
      </c>
      <c r="B26" s="73" t="str">
        <f>VLOOKUP($A26,'Seznam základní'!$A$2:$J$498,2,0)</f>
        <v>RŠ</v>
      </c>
      <c r="C26" s="74" t="str">
        <f>VLOOKUP($B26,'Odrůdy a zkratky'!$A$2:$B$500,2,0)</f>
        <v>Rulandské šedé</v>
      </c>
      <c r="D26" s="75" t="str">
        <f>VLOOKUP($A26,'Seznam základní'!$A$2:$J$498,6,0)</f>
        <v/>
      </c>
      <c r="E26" s="76" t="str">
        <f>VLOOKUP($A26,'Seznam základní'!$A$2:$J$498,8,0)</f>
        <v/>
      </c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 t="s">
        <v>663</v>
      </c>
      <c r="B27" s="73" t="str">
        <f>VLOOKUP($A27,'Seznam základní'!$A$2:$J$498,2,0)</f>
        <v>RŠ</v>
      </c>
      <c r="C27" s="74" t="str">
        <f>VLOOKUP($B27,'Odrůdy a zkratky'!$A$2:$B$500,2,0)</f>
        <v>Rulandské šedé</v>
      </c>
      <c r="D27" s="75" t="str">
        <f>VLOOKUP($A27,'Seznam základní'!$A$2:$J$498,6,0)</f>
        <v/>
      </c>
      <c r="E27" s="76">
        <f>VLOOKUP($A27,'Seznam základní'!$A$2:$J$498,8,0)</f>
        <v>2022</v>
      </c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 t="s">
        <v>664</v>
      </c>
      <c r="B28" s="73" t="str">
        <f>VLOOKUP($A28,'Seznam základní'!$A$2:$J$498,2,0)</f>
        <v>RŠ</v>
      </c>
      <c r="C28" s="74" t="str">
        <f>VLOOKUP($B28,'Odrůdy a zkratky'!$A$2:$B$500,2,0)</f>
        <v>Rulandské šedé</v>
      </c>
      <c r="D28" s="75" t="str">
        <f>VLOOKUP($A28,'Seznam základní'!$A$2:$J$498,6,0)</f>
        <v/>
      </c>
      <c r="E28" s="76">
        <f>VLOOKUP($A28,'Seznam základní'!$A$2:$J$498,8,0)</f>
        <v>2020</v>
      </c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 t="s">
        <v>665</v>
      </c>
      <c r="B29" s="73" t="str">
        <f>VLOOKUP($A29,'Seznam základní'!$A$2:$J$498,2,0)</f>
        <v>RŠ</v>
      </c>
      <c r="C29" s="74" t="str">
        <f>VLOOKUP($B29,'Odrůdy a zkratky'!$A$2:$B$500,2,0)</f>
        <v>Rulandské šedé</v>
      </c>
      <c r="D29" s="75" t="str">
        <f>VLOOKUP($A29,'Seznam základní'!$A$2:$J$498,6,0)</f>
        <v/>
      </c>
      <c r="E29" s="76" t="str">
        <f>VLOOKUP($A29,'Seznam základní'!$A$2:$J$498,8,0)</f>
        <v/>
      </c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 t="s">
        <v>666</v>
      </c>
      <c r="B30" s="73" t="str">
        <f>VLOOKUP($A30,'Seznam základní'!$A$2:$J$498,2,0)</f>
        <v>RŠ</v>
      </c>
      <c r="C30" s="74" t="str">
        <f>VLOOKUP($B30,'Odrůdy a zkratky'!$A$2:$B$500,2,0)</f>
        <v>Rulandské šedé</v>
      </c>
      <c r="D30" s="75" t="str">
        <f>VLOOKUP($A30,'Seznam základní'!$A$2:$J$498,6,0)</f>
        <v/>
      </c>
      <c r="E30" s="76">
        <f>VLOOKUP($A30,'Seznam základní'!$A$2:$J$498,8,0)</f>
        <v>2017</v>
      </c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2" t="s">
        <v>667</v>
      </c>
      <c r="B31" s="73" t="str">
        <f>VLOOKUP($A31,'Seznam základní'!$A$2:$J$498,2,0)</f>
        <v>RŠ</v>
      </c>
      <c r="C31" s="74" t="str">
        <f>VLOOKUP($B31,'Odrůdy a zkratky'!$A$2:$B$500,2,0)</f>
        <v>Rulandské šedé</v>
      </c>
      <c r="D31" s="75" t="str">
        <f>VLOOKUP($A31,'Seznam základní'!$A$2:$J$498,6,0)</f>
        <v/>
      </c>
      <c r="E31" s="76">
        <f>VLOOKUP($A31,'Seznam základní'!$A$2:$J$498,8,0)</f>
        <v>2021</v>
      </c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2" t="s">
        <v>668</v>
      </c>
      <c r="B32" s="73" t="str">
        <f>VLOOKUP($A32,'Seznam základní'!$A$2:$J$498,2,0)</f>
        <v>RŠ</v>
      </c>
      <c r="C32" s="74" t="str">
        <f>VLOOKUP($B32,'Odrůdy a zkratky'!$A$2:$B$500,2,0)</f>
        <v>Rulandské šedé</v>
      </c>
      <c r="D32" s="75" t="str">
        <f>VLOOKUP($A32,'Seznam základní'!$A$2:$J$498,6,0)</f>
        <v/>
      </c>
      <c r="E32" s="76" t="str">
        <f>VLOOKUP($A32,'Seznam základní'!$A$2:$J$498,8,0)</f>
        <v/>
      </c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2"/>
      <c r="B33" s="73"/>
      <c r="C33" s="74"/>
      <c r="D33" s="75"/>
      <c r="E33" s="76"/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2"/>
      <c r="B34" s="73"/>
      <c r="C34" s="74"/>
      <c r="D34" s="75"/>
      <c r="E34" s="76"/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2"/>
      <c r="B35" s="73"/>
      <c r="C35" s="74"/>
      <c r="D35" s="75"/>
      <c r="E35" s="76"/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8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8.0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669</v>
      </c>
      <c r="G3" s="65" t="s">
        <v>670</v>
      </c>
      <c r="H3" s="65" t="s">
        <v>671</v>
      </c>
      <c r="I3" s="65" t="s">
        <v>672</v>
      </c>
      <c r="J3" s="65" t="s">
        <v>673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674</v>
      </c>
      <c r="B5" s="73" t="str">
        <f>VLOOKUP($A5,'Seznam základní'!$A$2:$J$498,2,0)</f>
        <v>CH</v>
      </c>
      <c r="C5" s="74" t="str">
        <f>VLOOKUP($B5,'Odrůdy a zkratky'!$A$2:$B$500,2,0)</f>
        <v>Chardonnay</v>
      </c>
      <c r="D5" s="75" t="str">
        <f>VLOOKUP($A5,'Seznam základní'!$A$2:$J$498,6,0)</f>
        <v/>
      </c>
      <c r="E5" s="76" t="str">
        <f>VLOOKUP($A5,'Seznam základní'!$A$2:$J$498,8,0)</f>
        <v/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675</v>
      </c>
      <c r="B6" s="73" t="str">
        <f>VLOOKUP($A6,'Seznam základní'!$A$2:$J$498,2,0)</f>
        <v>CH</v>
      </c>
      <c r="C6" s="74" t="str">
        <f>VLOOKUP($B6,'Odrůdy a zkratky'!$A$2:$B$500,2,0)</f>
        <v>Chardonnay</v>
      </c>
      <c r="D6" s="75" t="str">
        <f>VLOOKUP($A6,'Seznam základní'!$A$2:$J$498,6,0)</f>
        <v/>
      </c>
      <c r="E6" s="76">
        <f>VLOOKUP($A6,'Seznam základní'!$A$2:$J$498,8,0)</f>
        <v>2022</v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676</v>
      </c>
      <c r="B7" s="73" t="str">
        <f>VLOOKUP($A7,'Seznam základní'!$A$2:$J$498,2,0)</f>
        <v>CH</v>
      </c>
      <c r="C7" s="74" t="str">
        <f>VLOOKUP($B7,'Odrůdy a zkratky'!$A$2:$B$500,2,0)</f>
        <v>Chardonnay</v>
      </c>
      <c r="D7" s="75" t="str">
        <f>VLOOKUP($A7,'Seznam základní'!$A$2:$J$498,6,0)</f>
        <v/>
      </c>
      <c r="E7" s="76" t="str">
        <f>VLOOKUP($A7,'Seznam základní'!$A$2:$J$498,8,0)</f>
        <v/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677</v>
      </c>
      <c r="B8" s="73" t="str">
        <f>VLOOKUP($A8,'Seznam základní'!$A$2:$J$498,2,0)</f>
        <v>CH</v>
      </c>
      <c r="C8" s="74" t="str">
        <f>VLOOKUP($B8,'Odrůdy a zkratky'!$A$2:$B$500,2,0)</f>
        <v>Chardonnay</v>
      </c>
      <c r="D8" s="75" t="str">
        <f>VLOOKUP($A8,'Seznam základní'!$A$2:$J$498,6,0)</f>
        <v/>
      </c>
      <c r="E8" s="76">
        <f>VLOOKUP($A8,'Seznam základní'!$A$2:$J$498,8,0)</f>
        <v>2022</v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678</v>
      </c>
      <c r="B9" s="73" t="str">
        <f>VLOOKUP($A9,'Seznam základní'!$A$2:$J$498,2,0)</f>
        <v>CH</v>
      </c>
      <c r="C9" s="74" t="str">
        <f>VLOOKUP($B9,'Odrůdy a zkratky'!$A$2:$B$500,2,0)</f>
        <v>Chardonnay</v>
      </c>
      <c r="D9" s="75" t="str">
        <f>VLOOKUP($A9,'Seznam základní'!$A$2:$J$498,6,0)</f>
        <v/>
      </c>
      <c r="E9" s="76">
        <f>VLOOKUP($A9,'Seznam základní'!$A$2:$J$498,8,0)</f>
        <v>2022</v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679</v>
      </c>
      <c r="B10" s="73" t="str">
        <f>VLOOKUP($A10,'Seznam základní'!$A$2:$J$498,2,0)</f>
        <v>CH</v>
      </c>
      <c r="C10" s="74" t="str">
        <f>VLOOKUP($B10,'Odrůdy a zkratky'!$A$2:$B$500,2,0)</f>
        <v>Chardonnay</v>
      </c>
      <c r="D10" s="75" t="str">
        <f>VLOOKUP($A10,'Seznam základní'!$A$2:$J$498,6,0)</f>
        <v/>
      </c>
      <c r="E10" s="76" t="str">
        <f>VLOOKUP($A10,'Seznam základní'!$A$2:$J$498,8,0)</f>
        <v/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680</v>
      </c>
      <c r="B11" s="73" t="str">
        <f>VLOOKUP($A11,'Seznam základní'!$A$2:$J$498,2,0)</f>
        <v>CH</v>
      </c>
      <c r="C11" s="74" t="str">
        <f>VLOOKUP($B11,'Odrůdy a zkratky'!$A$2:$B$500,2,0)</f>
        <v>Chardonnay</v>
      </c>
      <c r="D11" s="75" t="str">
        <f>VLOOKUP($A11,'Seznam základní'!$A$2:$J$498,6,0)</f>
        <v/>
      </c>
      <c r="E11" s="76" t="str">
        <f>VLOOKUP($A11,'Seznam základní'!$A$2:$J$498,8,0)</f>
        <v/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681</v>
      </c>
      <c r="B12" s="73" t="str">
        <f>VLOOKUP($A12,'Seznam základní'!$A$2:$J$498,2,0)</f>
        <v>CH</v>
      </c>
      <c r="C12" s="74" t="str">
        <f>VLOOKUP($B12,'Odrůdy a zkratky'!$A$2:$B$500,2,0)</f>
        <v>Chardonnay</v>
      </c>
      <c r="D12" s="75" t="str">
        <f>VLOOKUP($A12,'Seznam základní'!$A$2:$J$498,6,0)</f>
        <v/>
      </c>
      <c r="E12" s="76" t="str">
        <f>VLOOKUP($A12,'Seznam základní'!$A$2:$J$498,8,0)</f>
        <v/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682</v>
      </c>
      <c r="B13" s="73" t="str">
        <f>VLOOKUP($A13,'Seznam základní'!$A$2:$J$498,2,0)</f>
        <v>CH</v>
      </c>
      <c r="C13" s="74" t="str">
        <f>VLOOKUP($B13,'Odrůdy a zkratky'!$A$2:$B$500,2,0)</f>
        <v>Chardonnay</v>
      </c>
      <c r="D13" s="75" t="str">
        <f>VLOOKUP($A13,'Seznam základní'!$A$2:$J$498,6,0)</f>
        <v/>
      </c>
      <c r="E13" s="76" t="str">
        <f>VLOOKUP($A13,'Seznam základní'!$A$2:$J$498,8,0)</f>
        <v/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683</v>
      </c>
      <c r="B14" s="73" t="str">
        <f>VLOOKUP($A14,'Seznam základní'!$A$2:$J$498,2,0)</f>
        <v>CH</v>
      </c>
      <c r="C14" s="74" t="str">
        <f>VLOOKUP($B14,'Odrůdy a zkratky'!$A$2:$B$500,2,0)</f>
        <v>Chardonnay</v>
      </c>
      <c r="D14" s="75" t="str">
        <f>VLOOKUP($A14,'Seznam základní'!$A$2:$J$498,6,0)</f>
        <v/>
      </c>
      <c r="E14" s="76">
        <f>VLOOKUP($A14,'Seznam základní'!$A$2:$J$498,8,0)</f>
        <v>2020</v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684</v>
      </c>
      <c r="B15" s="73" t="str">
        <f>VLOOKUP($A15,'Seznam základní'!$A$2:$J$498,2,0)</f>
        <v>CH</v>
      </c>
      <c r="C15" s="74" t="str">
        <f>VLOOKUP($B15,'Odrůdy a zkratky'!$A$2:$B$500,2,0)</f>
        <v>Chardonnay</v>
      </c>
      <c r="D15" s="75" t="str">
        <f>VLOOKUP($A15,'Seznam základní'!$A$2:$J$498,6,0)</f>
        <v/>
      </c>
      <c r="E15" s="76">
        <f>VLOOKUP($A15,'Seznam základní'!$A$2:$J$498,8,0)</f>
        <v>2022</v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685</v>
      </c>
      <c r="B16" s="73" t="str">
        <f>VLOOKUP($A16,'Seznam základní'!$A$2:$J$498,2,0)</f>
        <v>CH</v>
      </c>
      <c r="C16" s="74" t="str">
        <f>VLOOKUP($B16,'Odrůdy a zkratky'!$A$2:$B$500,2,0)</f>
        <v>Chardonnay</v>
      </c>
      <c r="D16" s="75" t="str">
        <f>VLOOKUP($A16,'Seznam základní'!$A$2:$J$498,6,0)</f>
        <v/>
      </c>
      <c r="E16" s="76" t="str">
        <f>VLOOKUP($A16,'Seznam základní'!$A$2:$J$498,8,0)</f>
        <v/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686</v>
      </c>
      <c r="B17" s="73" t="str">
        <f>VLOOKUP($A17,'Seznam základní'!$A$2:$J$498,2,0)</f>
        <v>CH</v>
      </c>
      <c r="C17" s="74" t="str">
        <f>VLOOKUP($B17,'Odrůdy a zkratky'!$A$2:$B$500,2,0)</f>
        <v>Chardonnay</v>
      </c>
      <c r="D17" s="75" t="str">
        <f>VLOOKUP($A17,'Seznam základní'!$A$2:$J$498,6,0)</f>
        <v/>
      </c>
      <c r="E17" s="76" t="str">
        <f>VLOOKUP($A17,'Seznam základní'!$A$2:$J$498,8,0)</f>
        <v/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687</v>
      </c>
      <c r="B18" s="73" t="str">
        <f>VLOOKUP($A18,'Seznam základní'!$A$2:$J$498,2,0)</f>
        <v>CH</v>
      </c>
      <c r="C18" s="74" t="str">
        <f>VLOOKUP($B18,'Odrůdy a zkratky'!$A$2:$B$500,2,0)</f>
        <v>Chardonnay</v>
      </c>
      <c r="D18" s="75" t="str">
        <f>VLOOKUP($A18,'Seznam základní'!$A$2:$J$498,6,0)</f>
        <v/>
      </c>
      <c r="E18" s="76">
        <f>VLOOKUP($A18,'Seznam základní'!$A$2:$J$498,8,0)</f>
        <v>2022</v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688</v>
      </c>
      <c r="B19" s="73" t="str">
        <f>VLOOKUP($A19,'Seznam základní'!$A$2:$J$498,2,0)</f>
        <v>SMB</v>
      </c>
      <c r="C19" s="74" t="str">
        <f>VLOOKUP($B19,'Odrůdy a zkratky'!$A$2:$B$500,2,0)</f>
        <v>Směs bílá</v>
      </c>
      <c r="D19" s="75" t="str">
        <f>VLOOKUP($A19,'Seznam základní'!$A$2:$J$498,6,0)</f>
        <v>VZ, RR.</v>
      </c>
      <c r="E19" s="76">
        <f>VLOOKUP($A19,'Seznam základní'!$A$2:$J$498,8,0)</f>
        <v>2022</v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689</v>
      </c>
      <c r="B20" s="73" t="str">
        <f>VLOOKUP($A20,'Seznam základní'!$A$2:$J$498,2,0)</f>
        <v>SMB</v>
      </c>
      <c r="C20" s="74" t="str">
        <f>VLOOKUP($B20,'Odrůdy a zkratky'!$A$2:$B$500,2,0)</f>
        <v>Směs bílá</v>
      </c>
      <c r="D20" s="75" t="str">
        <f>VLOOKUP($A20,'Seznam základní'!$A$2:$J$498,6,0)</f>
        <v/>
      </c>
      <c r="E20" s="76" t="str">
        <f>VLOOKUP($A20,'Seznam základní'!$A$2:$J$498,8,0)</f>
        <v/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690</v>
      </c>
      <c r="B21" s="73" t="str">
        <f>VLOOKUP($A21,'Seznam základní'!$A$2:$J$498,2,0)</f>
        <v>SMB</v>
      </c>
      <c r="C21" s="74" t="str">
        <f>VLOOKUP($B21,'Odrůdy a zkratky'!$A$2:$B$500,2,0)</f>
        <v>Směs bílá</v>
      </c>
      <c r="D21" s="75" t="str">
        <f>VLOOKUP($A21,'Seznam základní'!$A$2:$J$498,6,0)</f>
        <v>NG, MT.</v>
      </c>
      <c r="E21" s="76" t="str">
        <f>VLOOKUP($A21,'Seznam základní'!$A$2:$J$498,8,0)</f>
        <v/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691</v>
      </c>
      <c r="B22" s="73" t="str">
        <f>VLOOKUP($A22,'Seznam základní'!$A$2:$J$498,2,0)</f>
        <v>SMB</v>
      </c>
      <c r="C22" s="74" t="str">
        <f>VLOOKUP($B22,'Odrůdy a zkratky'!$A$2:$B$500,2,0)</f>
        <v>Směs bílá</v>
      </c>
      <c r="D22" s="75" t="str">
        <f>VLOOKUP($A22,'Seznam základní'!$A$2:$J$498,6,0)</f>
        <v>Cuvée Výhon</v>
      </c>
      <c r="E22" s="76" t="str">
        <f>VLOOKUP($A22,'Seznam základní'!$A$2:$J$498,8,0)</f>
        <v/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692</v>
      </c>
      <c r="B23" s="73" t="str">
        <f>VLOOKUP($A23,'Seznam základní'!$A$2:$J$498,2,0)</f>
        <v>SMB</v>
      </c>
      <c r="C23" s="74" t="str">
        <f>VLOOKUP($B23,'Odrůdy a zkratky'!$A$2:$B$500,2,0)</f>
        <v>Směs bílá</v>
      </c>
      <c r="D23" s="75" t="str">
        <f>VLOOKUP($A23,'Seznam základní'!$A$2:$J$498,6,0)</f>
        <v>MT, VZ.</v>
      </c>
      <c r="E23" s="76" t="str">
        <f>VLOOKUP($A23,'Seznam základní'!$A$2:$J$498,8,0)</f>
        <v/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 t="s">
        <v>693</v>
      </c>
      <c r="B24" s="73" t="str">
        <f>VLOOKUP($A24,'Seznam základní'!$A$2:$J$498,2,0)</f>
        <v>SMB</v>
      </c>
      <c r="C24" s="74" t="str">
        <f>VLOOKUP($B24,'Odrůdy a zkratky'!$A$2:$B$500,2,0)</f>
        <v>Směs bílá</v>
      </c>
      <c r="D24" s="75" t="str">
        <f>VLOOKUP($A24,'Seznam základní'!$A$2:$J$498,6,0)</f>
        <v/>
      </c>
      <c r="E24" s="76" t="str">
        <f>VLOOKUP($A24,'Seznam základní'!$A$2:$J$498,8,0)</f>
        <v/>
      </c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 t="s">
        <v>694</v>
      </c>
      <c r="B25" s="73" t="str">
        <f>VLOOKUP($A25,'Seznam základní'!$A$2:$J$498,2,0)</f>
        <v>SMB</v>
      </c>
      <c r="C25" s="74" t="str">
        <f>VLOOKUP($B25,'Odrůdy a zkratky'!$A$2:$B$500,2,0)</f>
        <v>Směs bílá</v>
      </c>
      <c r="D25" s="75" t="str">
        <f>VLOOKUP($A25,'Seznam základní'!$A$2:$J$498,6,0)</f>
        <v>RB, CH.</v>
      </c>
      <c r="E25" s="76" t="str">
        <f>VLOOKUP($A25,'Seznam základní'!$A$2:$J$498,8,0)</f>
        <v/>
      </c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 t="s">
        <v>695</v>
      </c>
      <c r="B26" s="73" t="str">
        <f>VLOOKUP($A26,'Seznam základní'!$A$2:$J$498,2,0)</f>
        <v>SMB</v>
      </c>
      <c r="C26" s="74" t="str">
        <f>VLOOKUP($B26,'Odrůdy a zkratky'!$A$2:$B$500,2,0)</f>
        <v>Směs bílá</v>
      </c>
      <c r="D26" s="75" t="str">
        <f>VLOOKUP($A26,'Seznam základní'!$A$2:$J$498,6,0)</f>
        <v>VZ, RV.</v>
      </c>
      <c r="E26" s="76" t="str">
        <f>VLOOKUP($A26,'Seznam základní'!$A$2:$J$498,8,0)</f>
        <v/>
      </c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 t="s">
        <v>696</v>
      </c>
      <c r="B27" s="73" t="str">
        <f>VLOOKUP($A27,'Seznam základní'!$A$2:$J$498,2,0)</f>
        <v>SMB</v>
      </c>
      <c r="C27" s="74" t="str">
        <f>VLOOKUP($B27,'Odrůdy a zkratky'!$A$2:$B$500,2,0)</f>
        <v>Směs bílá</v>
      </c>
      <c r="D27" s="75" t="str">
        <f>VLOOKUP($A27,'Seznam základní'!$A$2:$J$498,6,0)</f>
        <v/>
      </c>
      <c r="E27" s="76" t="str">
        <f>VLOOKUP($A27,'Seznam základní'!$A$2:$J$498,8,0)</f>
        <v/>
      </c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 t="s">
        <v>697</v>
      </c>
      <c r="B28" s="73" t="str">
        <f>VLOOKUP($A28,'Seznam základní'!$A$2:$J$498,2,0)</f>
        <v>SMB</v>
      </c>
      <c r="C28" s="74" t="str">
        <f>VLOOKUP($B28,'Odrůdy a zkratky'!$A$2:$B$500,2,0)</f>
        <v>Směs bílá</v>
      </c>
      <c r="D28" s="75" t="str">
        <f>VLOOKUP($A28,'Seznam základní'!$A$2:$J$498,6,0)</f>
        <v>MT, NG.</v>
      </c>
      <c r="E28" s="76" t="str">
        <f>VLOOKUP($A28,'Seznam základní'!$A$2:$J$498,8,0)</f>
        <v/>
      </c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 t="s">
        <v>698</v>
      </c>
      <c r="B29" s="73" t="str">
        <f>VLOOKUP($A29,'Seznam základní'!$A$2:$J$498,2,0)</f>
        <v>SMB</v>
      </c>
      <c r="C29" s="74" t="str">
        <f>VLOOKUP($B29,'Odrůdy a zkratky'!$A$2:$B$500,2,0)</f>
        <v>Směs bílá</v>
      </c>
      <c r="D29" s="75" t="str">
        <f>VLOOKUP($A29,'Seznam základní'!$A$2:$J$498,6,0)</f>
        <v/>
      </c>
      <c r="E29" s="76" t="str">
        <f>VLOOKUP($A29,'Seznam základní'!$A$2:$J$498,8,0)</f>
        <v/>
      </c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 t="s">
        <v>699</v>
      </c>
      <c r="B30" s="73" t="str">
        <f>VLOOKUP($A30,'Seznam základní'!$A$2:$J$498,2,0)</f>
        <v>SMB</v>
      </c>
      <c r="C30" s="74" t="str">
        <f>VLOOKUP($B30,'Odrůdy a zkratky'!$A$2:$B$500,2,0)</f>
        <v>Směs bílá</v>
      </c>
      <c r="D30" s="75" t="str">
        <f>VLOOKUP($A30,'Seznam základní'!$A$2:$J$498,6,0)</f>
        <v>IO, CH.</v>
      </c>
      <c r="E30" s="76">
        <f>VLOOKUP($A30,'Seznam základní'!$A$2:$J$498,8,0)</f>
        <v>2022</v>
      </c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2"/>
      <c r="B31" s="73"/>
      <c r="C31" s="74"/>
      <c r="D31" s="75"/>
      <c r="E31" s="76"/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2"/>
      <c r="B32" s="73"/>
      <c r="C32" s="74"/>
      <c r="D32" s="75"/>
      <c r="E32" s="76"/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2"/>
      <c r="B33" s="73"/>
      <c r="C33" s="74"/>
      <c r="D33" s="75"/>
      <c r="E33" s="76"/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8"/>
      <c r="B34" s="73"/>
      <c r="C34" s="74"/>
      <c r="D34" s="75"/>
      <c r="E34" s="76"/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8"/>
      <c r="B35" s="73"/>
      <c r="C35" s="74"/>
      <c r="D35" s="75"/>
      <c r="E35" s="76"/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8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9.0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700</v>
      </c>
      <c r="G3" s="65" t="s">
        <v>701</v>
      </c>
      <c r="H3" s="65" t="s">
        <v>702</v>
      </c>
      <c r="I3" s="65" t="s">
        <v>703</v>
      </c>
      <c r="J3" s="65" t="s">
        <v>704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705</v>
      </c>
      <c r="B5" s="73" t="str">
        <f>VLOOKUP($A5,'Seznam základní'!$A$2:$J$498,2,0)</f>
        <v>HI</v>
      </c>
      <c r="C5" s="74" t="str">
        <f>VLOOKUP($B5,'Odrůdy a zkratky'!$A$2:$B$500,2,0)</f>
        <v>Hibernal</v>
      </c>
      <c r="D5" s="75" t="str">
        <f>VLOOKUP($A5,'Seznam základní'!$A$2:$J$498,6,0)</f>
        <v/>
      </c>
      <c r="E5" s="76" t="str">
        <f>VLOOKUP($A5,'Seznam základní'!$A$2:$J$498,8,0)</f>
        <v/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706</v>
      </c>
      <c r="B6" s="73" t="str">
        <f>VLOOKUP($A6,'Seznam základní'!$A$2:$J$498,2,0)</f>
        <v>HI</v>
      </c>
      <c r="C6" s="74" t="str">
        <f>VLOOKUP($B6,'Odrůdy a zkratky'!$A$2:$B$500,2,0)</f>
        <v>Hibernal</v>
      </c>
      <c r="D6" s="75" t="str">
        <f>VLOOKUP($A6,'Seznam základní'!$A$2:$J$498,6,0)</f>
        <v/>
      </c>
      <c r="E6" s="76" t="str">
        <f>VLOOKUP($A6,'Seznam základní'!$A$2:$J$498,8,0)</f>
        <v/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707</v>
      </c>
      <c r="B7" s="73" t="str">
        <f>VLOOKUP($A7,'Seznam základní'!$A$2:$J$498,2,0)</f>
        <v>HI</v>
      </c>
      <c r="C7" s="74" t="str">
        <f>VLOOKUP($B7,'Odrůdy a zkratky'!$A$2:$B$500,2,0)</f>
        <v>Hibernal</v>
      </c>
      <c r="D7" s="75" t="str">
        <f>VLOOKUP($A7,'Seznam základní'!$A$2:$J$498,6,0)</f>
        <v/>
      </c>
      <c r="E7" s="76">
        <f>VLOOKUP($A7,'Seznam základní'!$A$2:$J$498,8,0)</f>
        <v>2022</v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708</v>
      </c>
      <c r="B8" s="73" t="str">
        <f>VLOOKUP($A8,'Seznam základní'!$A$2:$J$498,2,0)</f>
        <v>HI</v>
      </c>
      <c r="C8" s="74" t="str">
        <f>VLOOKUP($B8,'Odrůdy a zkratky'!$A$2:$B$500,2,0)</f>
        <v>Hibernal</v>
      </c>
      <c r="D8" s="75" t="str">
        <f>VLOOKUP($A8,'Seznam základní'!$A$2:$J$498,6,0)</f>
        <v/>
      </c>
      <c r="E8" s="76" t="str">
        <f>VLOOKUP($A8,'Seznam základní'!$A$2:$J$498,8,0)</f>
        <v/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709</v>
      </c>
      <c r="B9" s="73" t="str">
        <f>VLOOKUP($A9,'Seznam základní'!$A$2:$J$498,2,0)</f>
        <v>HI</v>
      </c>
      <c r="C9" s="74" t="str">
        <f>VLOOKUP($B9,'Odrůdy a zkratky'!$A$2:$B$500,2,0)</f>
        <v>Hibernal</v>
      </c>
      <c r="D9" s="75" t="str">
        <f>VLOOKUP($A9,'Seznam základní'!$A$2:$J$498,6,0)</f>
        <v/>
      </c>
      <c r="E9" s="76" t="str">
        <f>VLOOKUP($A9,'Seznam základní'!$A$2:$J$498,8,0)</f>
        <v/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710</v>
      </c>
      <c r="B10" s="73" t="str">
        <f>VLOOKUP($A10,'Seznam základní'!$A$2:$J$498,2,0)</f>
        <v>HI</v>
      </c>
      <c r="C10" s="74" t="str">
        <f>VLOOKUP($B10,'Odrůdy a zkratky'!$A$2:$B$500,2,0)</f>
        <v>Hibernal</v>
      </c>
      <c r="D10" s="75" t="str">
        <f>VLOOKUP($A10,'Seznam základní'!$A$2:$J$498,6,0)</f>
        <v/>
      </c>
      <c r="E10" s="76" t="str">
        <f>VLOOKUP($A10,'Seznam základní'!$A$2:$J$498,8,0)</f>
        <v/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711</v>
      </c>
      <c r="B11" s="73" t="str">
        <f>VLOOKUP($A11,'Seznam základní'!$A$2:$J$498,2,0)</f>
        <v>HI</v>
      </c>
      <c r="C11" s="74" t="str">
        <f>VLOOKUP($B11,'Odrůdy a zkratky'!$A$2:$B$500,2,0)</f>
        <v>Hibernal</v>
      </c>
      <c r="D11" s="75" t="str">
        <f>VLOOKUP($A11,'Seznam základní'!$A$2:$J$498,6,0)</f>
        <v/>
      </c>
      <c r="E11" s="76" t="str">
        <f>VLOOKUP($A11,'Seznam základní'!$A$2:$J$498,8,0)</f>
        <v/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712</v>
      </c>
      <c r="B12" s="73" t="str">
        <f>VLOOKUP($A12,'Seznam základní'!$A$2:$J$498,2,0)</f>
        <v>HI</v>
      </c>
      <c r="C12" s="74" t="str">
        <f>VLOOKUP($B12,'Odrůdy a zkratky'!$A$2:$B$500,2,0)</f>
        <v>Hibernal</v>
      </c>
      <c r="D12" s="75" t="str">
        <f>VLOOKUP($A12,'Seznam základní'!$A$2:$J$498,6,0)</f>
        <v/>
      </c>
      <c r="E12" s="76" t="str">
        <f>VLOOKUP($A12,'Seznam základní'!$A$2:$J$498,8,0)</f>
        <v/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713</v>
      </c>
      <c r="B13" s="73" t="str">
        <f>VLOOKUP($A13,'Seznam základní'!$A$2:$J$498,2,0)</f>
        <v>HI</v>
      </c>
      <c r="C13" s="74" t="str">
        <f>VLOOKUP($B13,'Odrůdy a zkratky'!$A$2:$B$500,2,0)</f>
        <v>Hibernal</v>
      </c>
      <c r="D13" s="75" t="str">
        <f>VLOOKUP($A13,'Seznam základní'!$A$2:$J$498,6,0)</f>
        <v/>
      </c>
      <c r="E13" s="76" t="str">
        <f>VLOOKUP($A13,'Seznam základní'!$A$2:$J$498,8,0)</f>
        <v/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714</v>
      </c>
      <c r="B14" s="73" t="str">
        <f>VLOOKUP($A14,'Seznam základní'!$A$2:$J$498,2,0)</f>
        <v>HI</v>
      </c>
      <c r="C14" s="74" t="str">
        <f>VLOOKUP($B14,'Odrůdy a zkratky'!$A$2:$B$500,2,0)</f>
        <v>Hibernal</v>
      </c>
      <c r="D14" s="75" t="str">
        <f>VLOOKUP($A14,'Seznam základní'!$A$2:$J$498,6,0)</f>
        <v/>
      </c>
      <c r="E14" s="76">
        <f>VLOOKUP($A14,'Seznam základní'!$A$2:$J$498,8,0)</f>
        <v>2022</v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715</v>
      </c>
      <c r="B15" s="73" t="str">
        <f>VLOOKUP($A15,'Seznam základní'!$A$2:$J$498,2,0)</f>
        <v>HI</v>
      </c>
      <c r="C15" s="74" t="str">
        <f>VLOOKUP($B15,'Odrůdy a zkratky'!$A$2:$B$500,2,0)</f>
        <v>Hibernal</v>
      </c>
      <c r="D15" s="75" t="str">
        <f>VLOOKUP($A15,'Seznam základní'!$A$2:$J$498,6,0)</f>
        <v/>
      </c>
      <c r="E15" s="76" t="str">
        <f>VLOOKUP($A15,'Seznam základní'!$A$2:$J$498,8,0)</f>
        <v/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716</v>
      </c>
      <c r="B16" s="73" t="str">
        <f>VLOOKUP($A16,'Seznam základní'!$A$2:$J$498,2,0)</f>
        <v>HI</v>
      </c>
      <c r="C16" s="74" t="str">
        <f>VLOOKUP($B16,'Odrůdy a zkratky'!$A$2:$B$500,2,0)</f>
        <v>Hibernal</v>
      </c>
      <c r="D16" s="75" t="str">
        <f>VLOOKUP($A16,'Seznam základní'!$A$2:$J$498,6,0)</f>
        <v/>
      </c>
      <c r="E16" s="76" t="str">
        <f>VLOOKUP($A16,'Seznam základní'!$A$2:$J$498,8,0)</f>
        <v/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717</v>
      </c>
      <c r="B17" s="73" t="str">
        <f>VLOOKUP($A17,'Seznam základní'!$A$2:$J$498,2,0)</f>
        <v>HI</v>
      </c>
      <c r="C17" s="74" t="str">
        <f>VLOOKUP($B17,'Odrůdy a zkratky'!$A$2:$B$500,2,0)</f>
        <v>Hibernal</v>
      </c>
      <c r="D17" s="75" t="str">
        <f>VLOOKUP($A17,'Seznam základní'!$A$2:$J$498,6,0)</f>
        <v/>
      </c>
      <c r="E17" s="76" t="str">
        <f>VLOOKUP($A17,'Seznam základní'!$A$2:$J$498,8,0)</f>
        <v/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718</v>
      </c>
      <c r="B18" s="73" t="str">
        <f>VLOOKUP($A18,'Seznam základní'!$A$2:$J$498,2,0)</f>
        <v>HI</v>
      </c>
      <c r="C18" s="74" t="str">
        <f>VLOOKUP($B18,'Odrůdy a zkratky'!$A$2:$B$500,2,0)</f>
        <v>Hibernal</v>
      </c>
      <c r="D18" s="75" t="str">
        <f>VLOOKUP($A18,'Seznam základní'!$A$2:$J$498,6,0)</f>
        <v/>
      </c>
      <c r="E18" s="76">
        <f>VLOOKUP($A18,'Seznam základní'!$A$2:$J$498,8,0)</f>
        <v>2022</v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719</v>
      </c>
      <c r="B19" s="73" t="str">
        <f>VLOOKUP($A19,'Seznam základní'!$A$2:$J$498,2,0)</f>
        <v>HI</v>
      </c>
      <c r="C19" s="74" t="str">
        <f>VLOOKUP($B19,'Odrůdy a zkratky'!$A$2:$B$500,2,0)</f>
        <v>Hibernal</v>
      </c>
      <c r="D19" s="75" t="str">
        <f>VLOOKUP($A19,'Seznam základní'!$A$2:$J$498,6,0)</f>
        <v/>
      </c>
      <c r="E19" s="76">
        <f>VLOOKUP($A19,'Seznam základní'!$A$2:$J$498,8,0)</f>
        <v>2022</v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720</v>
      </c>
      <c r="B20" s="73" t="str">
        <f>VLOOKUP($A20,'Seznam základní'!$A$2:$J$498,2,0)</f>
        <v>HI</v>
      </c>
      <c r="C20" s="74" t="str">
        <f>VLOOKUP($B20,'Odrůdy a zkratky'!$A$2:$B$500,2,0)</f>
        <v>Hibernal</v>
      </c>
      <c r="D20" s="75" t="str">
        <f>VLOOKUP($A20,'Seznam základní'!$A$2:$J$498,6,0)</f>
        <v/>
      </c>
      <c r="E20" s="76" t="str">
        <f>VLOOKUP($A20,'Seznam základní'!$A$2:$J$498,8,0)</f>
        <v/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721</v>
      </c>
      <c r="B21" s="73" t="str">
        <f>VLOOKUP($A21,'Seznam základní'!$A$2:$J$498,2,0)</f>
        <v>HI</v>
      </c>
      <c r="C21" s="74" t="str">
        <f>VLOOKUP($B21,'Odrůdy a zkratky'!$A$2:$B$500,2,0)</f>
        <v>Hibernal</v>
      </c>
      <c r="D21" s="75" t="str">
        <f>VLOOKUP($A21,'Seznam základní'!$A$2:$J$498,6,0)</f>
        <v/>
      </c>
      <c r="E21" s="76" t="str">
        <f>VLOOKUP($A21,'Seznam základní'!$A$2:$J$498,8,0)</f>
        <v/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722</v>
      </c>
      <c r="B22" s="73" t="str">
        <f>VLOOKUP($A22,'Seznam základní'!$A$2:$J$498,2,0)</f>
        <v>HI</v>
      </c>
      <c r="C22" s="74" t="str">
        <f>VLOOKUP($B22,'Odrůdy a zkratky'!$A$2:$B$500,2,0)</f>
        <v>Hibernal</v>
      </c>
      <c r="D22" s="75" t="str">
        <f>VLOOKUP($A22,'Seznam základní'!$A$2:$J$498,6,0)</f>
        <v/>
      </c>
      <c r="E22" s="76">
        <f>VLOOKUP($A22,'Seznam základní'!$A$2:$J$498,8,0)</f>
        <v>2022</v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723</v>
      </c>
      <c r="B23" s="73" t="str">
        <f>VLOOKUP($A23,'Seznam základní'!$A$2:$J$498,2,0)</f>
        <v>SZ</v>
      </c>
      <c r="C23" s="74" t="str">
        <f>VLOOKUP($B23,'Odrůdy a zkratky'!$A$2:$B$500,2,0)</f>
        <v>Sylvánské zelené</v>
      </c>
      <c r="D23" s="75" t="str">
        <f>VLOOKUP($A23,'Seznam základní'!$A$2:$J$498,6,0)</f>
        <v/>
      </c>
      <c r="E23" s="76" t="str">
        <f>VLOOKUP($A23,'Seznam základní'!$A$2:$J$498,8,0)</f>
        <v/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 t="s">
        <v>724</v>
      </c>
      <c r="B24" s="73" t="str">
        <f>VLOOKUP($A24,'Seznam základní'!$A$2:$J$498,2,0)</f>
        <v>SZ</v>
      </c>
      <c r="C24" s="74" t="str">
        <f>VLOOKUP($B24,'Odrůdy a zkratky'!$A$2:$B$500,2,0)</f>
        <v>Sylvánské zelené</v>
      </c>
      <c r="D24" s="75" t="str">
        <f>VLOOKUP($A24,'Seznam základní'!$A$2:$J$498,6,0)</f>
        <v/>
      </c>
      <c r="E24" s="76" t="str">
        <f>VLOOKUP($A24,'Seznam základní'!$A$2:$J$498,8,0)</f>
        <v/>
      </c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 t="s">
        <v>725</v>
      </c>
      <c r="B25" s="73" t="str">
        <f>VLOOKUP($A25,'Seznam základní'!$A$2:$J$498,2,0)</f>
        <v>SZ</v>
      </c>
      <c r="C25" s="74" t="str">
        <f>VLOOKUP($B25,'Odrůdy a zkratky'!$A$2:$B$500,2,0)</f>
        <v>Sylvánské zelené</v>
      </c>
      <c r="D25" s="75" t="str">
        <f>VLOOKUP($A25,'Seznam základní'!$A$2:$J$498,6,0)</f>
        <v/>
      </c>
      <c r="E25" s="76" t="str">
        <f>VLOOKUP($A25,'Seznam základní'!$A$2:$J$498,8,0)</f>
        <v/>
      </c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 t="s">
        <v>726</v>
      </c>
      <c r="B26" s="73" t="str">
        <f>VLOOKUP($A26,'Seznam základní'!$A$2:$J$498,2,0)</f>
        <v>IO</v>
      </c>
      <c r="C26" s="74" t="str">
        <f>VLOOKUP($B26,'Odrůdy a zkratky'!$A$2:$B$500,2,0)</f>
        <v>Irshai Oliver</v>
      </c>
      <c r="D26" s="75" t="str">
        <f>VLOOKUP($A26,'Seznam základní'!$A$2:$J$498,6,0)</f>
        <v/>
      </c>
      <c r="E26" s="76" t="str">
        <f>VLOOKUP($A26,'Seznam základní'!$A$2:$J$498,8,0)</f>
        <v/>
      </c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 t="s">
        <v>727</v>
      </c>
      <c r="B27" s="73" t="str">
        <f>VLOOKUP($A27,'Seznam základní'!$A$2:$J$498,2,0)</f>
        <v>IO</v>
      </c>
      <c r="C27" s="74" t="str">
        <f>VLOOKUP($B27,'Odrůdy a zkratky'!$A$2:$B$500,2,0)</f>
        <v>Irshai Oliver</v>
      </c>
      <c r="D27" s="75" t="str">
        <f>VLOOKUP($A27,'Seznam základní'!$A$2:$J$498,6,0)</f>
        <v/>
      </c>
      <c r="E27" s="76" t="str">
        <f>VLOOKUP($A27,'Seznam základní'!$A$2:$J$498,8,0)</f>
        <v/>
      </c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 t="s">
        <v>728</v>
      </c>
      <c r="B28" s="73" t="str">
        <f>VLOOKUP($A28,'Seznam základní'!$A$2:$J$498,2,0)</f>
        <v>IO</v>
      </c>
      <c r="C28" s="74" t="str">
        <f>VLOOKUP($B28,'Odrůdy a zkratky'!$A$2:$B$500,2,0)</f>
        <v>Irshai Oliver</v>
      </c>
      <c r="D28" s="75" t="str">
        <f>VLOOKUP($A28,'Seznam základní'!$A$2:$J$498,6,0)</f>
        <v/>
      </c>
      <c r="E28" s="76" t="str">
        <f>VLOOKUP($A28,'Seznam základní'!$A$2:$J$498,8,0)</f>
        <v/>
      </c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 t="s">
        <v>729</v>
      </c>
      <c r="B29" s="73" t="str">
        <f>VLOOKUP($A29,'Seznam základní'!$A$2:$J$498,2,0)</f>
        <v>IO</v>
      </c>
      <c r="C29" s="74" t="str">
        <f>VLOOKUP($B29,'Odrůdy a zkratky'!$A$2:$B$500,2,0)</f>
        <v>Irshai Oliver</v>
      </c>
      <c r="D29" s="75" t="str">
        <f>VLOOKUP($A29,'Seznam základní'!$A$2:$J$498,6,0)</f>
        <v/>
      </c>
      <c r="E29" s="76">
        <f>VLOOKUP($A29,'Seznam základní'!$A$2:$J$498,8,0)</f>
        <v>2022</v>
      </c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/>
      <c r="B30" s="73"/>
      <c r="C30" s="74"/>
      <c r="D30" s="75"/>
      <c r="E30" s="76"/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2"/>
      <c r="B31" s="73"/>
      <c r="C31" s="74"/>
      <c r="D31" s="75"/>
      <c r="E31" s="76"/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2"/>
      <c r="B32" s="73"/>
      <c r="C32" s="74"/>
      <c r="D32" s="75"/>
      <c r="E32" s="76"/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2"/>
      <c r="B33" s="73"/>
      <c r="C33" s="74"/>
      <c r="D33" s="75"/>
      <c r="E33" s="76"/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2"/>
      <c r="B34" s="73"/>
      <c r="C34" s="74"/>
      <c r="D34" s="75"/>
      <c r="E34" s="76"/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2"/>
      <c r="B35" s="73"/>
      <c r="C35" s="74"/>
      <c r="D35" s="75"/>
      <c r="E35" s="76"/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8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2" max="3" width="3.75"/>
    <col customWidth="1" min="4" max="4" width="15.63"/>
    <col customWidth="1" min="5" max="5" width="14.38"/>
    <col customWidth="1" min="6" max="6" width="11.38"/>
    <col customWidth="1" min="7" max="7" width="4.0"/>
    <col customWidth="1" min="8" max="8" width="4.5"/>
    <col hidden="1" min="9" max="9" width="12.63"/>
    <col customWidth="1" min="10" max="10" width="4.75"/>
    <col customWidth="1" min="11" max="11" width="3.38"/>
  </cols>
  <sheetData>
    <row r="1">
      <c r="A1" s="6"/>
      <c r="B1" s="7" t="s">
        <v>308</v>
      </c>
      <c r="C1" s="8"/>
      <c r="D1" s="1"/>
      <c r="E1" s="2" t="s">
        <v>0</v>
      </c>
      <c r="F1" s="2" t="s">
        <v>1</v>
      </c>
      <c r="G1" s="9" t="s">
        <v>2</v>
      </c>
      <c r="H1" s="2" t="s">
        <v>3</v>
      </c>
      <c r="I1" s="2" t="s">
        <v>4</v>
      </c>
      <c r="J1" s="10" t="s">
        <v>5</v>
      </c>
      <c r="K1" s="11" t="s">
        <v>6</v>
      </c>
      <c r="L1" s="3" t="s">
        <v>309</v>
      </c>
    </row>
    <row r="2" ht="13.5" customHeight="1">
      <c r="A2" s="4" t="str">
        <f t="shared" ref="A2:A393" si="1">JOIN(" ",I2,C2)</f>
        <v>AN 1</v>
      </c>
      <c r="B2" s="12" t="str">
        <f t="shared" ref="B2:B377" si="2">I2</f>
        <v>AN</v>
      </c>
      <c r="C2" s="13">
        <v>1.0</v>
      </c>
      <c r="D2" s="14" t="s">
        <v>34</v>
      </c>
      <c r="E2" s="14" t="s">
        <v>15</v>
      </c>
      <c r="F2" s="15"/>
      <c r="G2" s="16"/>
      <c r="H2" s="14">
        <v>2022.0</v>
      </c>
      <c r="I2" s="14" t="s">
        <v>35</v>
      </c>
      <c r="J2" s="17">
        <v>19.0</v>
      </c>
      <c r="K2" s="14">
        <v>13.0</v>
      </c>
      <c r="L2" s="15" t="str">
        <f>VLOOKUP(I2,'Odrůdy a zkratky'!$A$2:$C$39,3,0)</f>
        <v>červené</v>
      </c>
    </row>
    <row r="3" ht="13.5" customHeight="1">
      <c r="A3" s="4" t="str">
        <f t="shared" si="1"/>
        <v>AN 8</v>
      </c>
      <c r="B3" s="12" t="str">
        <f t="shared" si="2"/>
        <v>AN</v>
      </c>
      <c r="C3" s="13">
        <v>8.0</v>
      </c>
      <c r="D3" s="14" t="s">
        <v>42</v>
      </c>
      <c r="E3" s="14" t="s">
        <v>15</v>
      </c>
      <c r="F3" s="15"/>
      <c r="G3" s="16"/>
      <c r="H3" s="14">
        <v>2018.0</v>
      </c>
      <c r="I3" s="14" t="s">
        <v>35</v>
      </c>
      <c r="J3" s="17">
        <v>18.9</v>
      </c>
      <c r="K3" s="14">
        <v>13.0</v>
      </c>
      <c r="L3" s="15" t="str">
        <f>VLOOKUP(I3,'Odrůdy a zkratky'!$A$2:$C$39,3,0)</f>
        <v>červené</v>
      </c>
    </row>
    <row r="4" ht="13.5" customHeight="1">
      <c r="A4" s="4" t="str">
        <f t="shared" si="1"/>
        <v>AN 5</v>
      </c>
      <c r="B4" s="12" t="str">
        <f t="shared" si="2"/>
        <v>AN</v>
      </c>
      <c r="C4" s="13">
        <v>5.0</v>
      </c>
      <c r="D4" s="14" t="s">
        <v>39</v>
      </c>
      <c r="E4" s="14" t="s">
        <v>15</v>
      </c>
      <c r="F4" s="15"/>
      <c r="G4" s="16"/>
      <c r="H4" s="15"/>
      <c r="I4" s="14" t="s">
        <v>35</v>
      </c>
      <c r="J4" s="17">
        <v>18.8</v>
      </c>
      <c r="K4" s="14">
        <v>13.0</v>
      </c>
      <c r="L4" s="15" t="str">
        <f>VLOOKUP(I4,'Odrůdy a zkratky'!$A$2:$C$39,3,0)</f>
        <v>červené</v>
      </c>
    </row>
    <row r="5" ht="13.5" customHeight="1">
      <c r="A5" s="4" t="str">
        <f t="shared" si="1"/>
        <v>AN 6</v>
      </c>
      <c r="B5" s="12" t="str">
        <f t="shared" si="2"/>
        <v>AN</v>
      </c>
      <c r="C5" s="13">
        <v>6.0</v>
      </c>
      <c r="D5" s="14" t="s">
        <v>41</v>
      </c>
      <c r="E5" s="14" t="s">
        <v>27</v>
      </c>
      <c r="F5" s="15"/>
      <c r="G5" s="16"/>
      <c r="H5" s="14">
        <v>2019.0</v>
      </c>
      <c r="I5" s="14" t="s">
        <v>35</v>
      </c>
      <c r="J5" s="17">
        <v>18.8</v>
      </c>
      <c r="K5" s="14">
        <v>13.0</v>
      </c>
      <c r="L5" s="15" t="str">
        <f>VLOOKUP(I5,'Odrůdy a zkratky'!$A$2:$C$39,3,0)</f>
        <v>červené</v>
      </c>
    </row>
    <row r="6" ht="13.5" customHeight="1">
      <c r="A6" s="4" t="str">
        <f t="shared" si="1"/>
        <v>AN 3</v>
      </c>
      <c r="B6" s="12" t="str">
        <f t="shared" si="2"/>
        <v>AN</v>
      </c>
      <c r="C6" s="13">
        <v>3.0</v>
      </c>
      <c r="D6" s="14" t="s">
        <v>37</v>
      </c>
      <c r="E6" s="14" t="s">
        <v>38</v>
      </c>
      <c r="F6" s="15"/>
      <c r="G6" s="16"/>
      <c r="H6" s="15"/>
      <c r="I6" s="14" t="s">
        <v>35</v>
      </c>
      <c r="J6" s="17">
        <v>18.7</v>
      </c>
      <c r="K6" s="14">
        <v>13.0</v>
      </c>
      <c r="L6" s="15" t="str">
        <f>VLOOKUP(I6,'Odrůdy a zkratky'!$A$2:$C$39,3,0)</f>
        <v>červené</v>
      </c>
    </row>
    <row r="7" ht="13.5" customHeight="1">
      <c r="A7" s="4" t="str">
        <f t="shared" si="1"/>
        <v>AN 4</v>
      </c>
      <c r="B7" s="12" t="str">
        <f t="shared" si="2"/>
        <v>AN</v>
      </c>
      <c r="C7" s="13">
        <v>4.0</v>
      </c>
      <c r="D7" s="14" t="s">
        <v>39</v>
      </c>
      <c r="E7" s="14" t="s">
        <v>15</v>
      </c>
      <c r="F7" s="14"/>
      <c r="G7" s="18" t="s">
        <v>40</v>
      </c>
      <c r="H7" s="14">
        <v>2021.0</v>
      </c>
      <c r="I7" s="14" t="s">
        <v>35</v>
      </c>
      <c r="J7" s="17">
        <v>18.6</v>
      </c>
      <c r="K7" s="14">
        <v>13.0</v>
      </c>
      <c r="L7" s="15" t="str">
        <f>VLOOKUP(I7,'Odrůdy a zkratky'!$A$2:$C$39,3,0)</f>
        <v>červené</v>
      </c>
    </row>
    <row r="8" ht="13.5" customHeight="1">
      <c r="A8" s="4" t="str">
        <f t="shared" si="1"/>
        <v>AN 7</v>
      </c>
      <c r="B8" s="12" t="str">
        <f t="shared" si="2"/>
        <v>AN</v>
      </c>
      <c r="C8" s="13">
        <v>7.0</v>
      </c>
      <c r="D8" s="14" t="s">
        <v>31</v>
      </c>
      <c r="E8" s="14" t="s">
        <v>30</v>
      </c>
      <c r="F8" s="15"/>
      <c r="G8" s="16"/>
      <c r="H8" s="14">
        <v>2022.0</v>
      </c>
      <c r="I8" s="14" t="s">
        <v>35</v>
      </c>
      <c r="J8" s="17">
        <v>18.6</v>
      </c>
      <c r="K8" s="14">
        <v>13.0</v>
      </c>
      <c r="L8" s="15" t="str">
        <f>VLOOKUP(I8,'Odrůdy a zkratky'!$A$2:$C$39,3,0)</f>
        <v>červené</v>
      </c>
    </row>
    <row r="9" ht="13.5" customHeight="1">
      <c r="A9" s="4" t="str">
        <f t="shared" si="1"/>
        <v>AN 2</v>
      </c>
      <c r="B9" s="12" t="str">
        <f t="shared" si="2"/>
        <v>AN</v>
      </c>
      <c r="C9" s="13">
        <v>2.0</v>
      </c>
      <c r="D9" s="14" t="s">
        <v>36</v>
      </c>
      <c r="E9" s="14" t="s">
        <v>17</v>
      </c>
      <c r="F9" s="15"/>
      <c r="G9" s="16"/>
      <c r="H9" s="14">
        <v>2021.0</v>
      </c>
      <c r="I9" s="14" t="s">
        <v>35</v>
      </c>
      <c r="J9" s="17">
        <v>18.3</v>
      </c>
      <c r="K9" s="14">
        <v>13.0</v>
      </c>
      <c r="L9" s="15" t="str">
        <f>VLOOKUP(I9,'Odrůdy a zkratky'!$A$2:$C$39,3,0)</f>
        <v>červené</v>
      </c>
    </row>
    <row r="10" ht="13.5" customHeight="1">
      <c r="A10" s="4" t="str">
        <f t="shared" si="1"/>
        <v>AU 1</v>
      </c>
      <c r="B10" s="12" t="str">
        <f t="shared" si="2"/>
        <v>AU</v>
      </c>
      <c r="C10" s="13">
        <v>1.0</v>
      </c>
      <c r="D10" s="14" t="s">
        <v>169</v>
      </c>
      <c r="E10" s="14" t="s">
        <v>8</v>
      </c>
      <c r="F10" s="15"/>
      <c r="G10" s="18" t="s">
        <v>23</v>
      </c>
      <c r="H10" s="15"/>
      <c r="I10" s="14" t="s">
        <v>221</v>
      </c>
      <c r="J10" s="19">
        <v>19.0</v>
      </c>
      <c r="K10" s="14">
        <v>3.0</v>
      </c>
      <c r="L10" s="15" t="str">
        <f>VLOOKUP(I10,'Odrůdy a zkratky'!$A$2:$C$39,3,0)</f>
        <v>bílé</v>
      </c>
    </row>
    <row r="11" ht="13.5" customHeight="1">
      <c r="A11" s="4" t="str">
        <f t="shared" si="1"/>
        <v>AU 2</v>
      </c>
      <c r="B11" s="12" t="str">
        <f t="shared" si="2"/>
        <v>AU</v>
      </c>
      <c r="C11" s="13">
        <v>2.0</v>
      </c>
      <c r="D11" s="14" t="s">
        <v>222</v>
      </c>
      <c r="E11" s="14" t="s">
        <v>223</v>
      </c>
      <c r="F11" s="15"/>
      <c r="G11" s="16"/>
      <c r="H11" s="15"/>
      <c r="I11" s="14" t="s">
        <v>221</v>
      </c>
      <c r="J11" s="19">
        <v>18.7</v>
      </c>
      <c r="K11" s="14">
        <v>3.0</v>
      </c>
      <c r="L11" s="15" t="str">
        <f>VLOOKUP(I11,'Odrůdy a zkratky'!$A$2:$C$39,3,0)</f>
        <v>bílé</v>
      </c>
    </row>
    <row r="12" ht="13.5" customHeight="1">
      <c r="A12" s="4" t="str">
        <f t="shared" si="1"/>
        <v>AU 5</v>
      </c>
      <c r="B12" s="12" t="str">
        <f t="shared" si="2"/>
        <v>AU</v>
      </c>
      <c r="C12" s="13">
        <v>5.0</v>
      </c>
      <c r="D12" s="14" t="s">
        <v>224</v>
      </c>
      <c r="E12" s="14" t="s">
        <v>98</v>
      </c>
      <c r="F12" s="15"/>
      <c r="G12" s="16"/>
      <c r="H12" s="14">
        <v>2022.0</v>
      </c>
      <c r="I12" s="14" t="s">
        <v>221</v>
      </c>
      <c r="J12" s="19">
        <v>18.7</v>
      </c>
      <c r="K12" s="14">
        <v>3.0</v>
      </c>
      <c r="L12" s="15" t="str">
        <f>VLOOKUP(I12,'Odrůdy a zkratky'!$A$2:$C$39,3,0)</f>
        <v>bílé</v>
      </c>
    </row>
    <row r="13" ht="13.5" customHeight="1">
      <c r="A13" s="4" t="str">
        <f t="shared" si="1"/>
        <v>AU 4</v>
      </c>
      <c r="B13" s="12" t="str">
        <f t="shared" si="2"/>
        <v>AU</v>
      </c>
      <c r="C13" s="13">
        <v>4.0</v>
      </c>
      <c r="D13" s="14" t="s">
        <v>224</v>
      </c>
      <c r="E13" s="14" t="s">
        <v>98</v>
      </c>
      <c r="F13" s="15"/>
      <c r="G13" s="16"/>
      <c r="H13" s="15"/>
      <c r="I13" s="14" t="s">
        <v>221</v>
      </c>
      <c r="J13" s="19">
        <v>18.2</v>
      </c>
      <c r="K13" s="14">
        <v>3.0</v>
      </c>
      <c r="L13" s="15" t="str">
        <f>VLOOKUP(I13,'Odrůdy a zkratky'!$A$2:$C$39,3,0)</f>
        <v>bílé</v>
      </c>
    </row>
    <row r="14" ht="13.5" customHeight="1">
      <c r="A14" s="4" t="str">
        <f t="shared" si="1"/>
        <v>AU 3</v>
      </c>
      <c r="B14" s="12" t="str">
        <f t="shared" si="2"/>
        <v>AU</v>
      </c>
      <c r="C14" s="13">
        <v>3.0</v>
      </c>
      <c r="D14" s="14" t="s">
        <v>175</v>
      </c>
      <c r="E14" s="14" t="s">
        <v>38</v>
      </c>
      <c r="F14" s="15"/>
      <c r="G14" s="16"/>
      <c r="H14" s="15"/>
      <c r="I14" s="14" t="s">
        <v>221</v>
      </c>
      <c r="J14" s="19">
        <v>18.1</v>
      </c>
      <c r="K14" s="14">
        <v>3.0</v>
      </c>
      <c r="L14" s="15" t="str">
        <f>VLOOKUP(I14,'Odrůdy a zkratky'!$A$2:$C$39,3,0)</f>
        <v>bílé</v>
      </c>
    </row>
    <row r="15" ht="13.5" customHeight="1">
      <c r="A15" s="4" t="str">
        <f t="shared" si="1"/>
        <v>CM 10</v>
      </c>
      <c r="B15" s="12" t="str">
        <f t="shared" si="2"/>
        <v>CM</v>
      </c>
      <c r="C15" s="13">
        <v>10.0</v>
      </c>
      <c r="D15" s="14" t="s">
        <v>107</v>
      </c>
      <c r="E15" s="14" t="s">
        <v>27</v>
      </c>
      <c r="F15" s="15"/>
      <c r="G15" s="16"/>
      <c r="H15" s="14">
        <v>2020.0</v>
      </c>
      <c r="I15" s="14" t="s">
        <v>101</v>
      </c>
      <c r="J15" s="14">
        <v>18.8</v>
      </c>
      <c r="K15" s="14">
        <v>14.0</v>
      </c>
      <c r="L15" s="15" t="str">
        <f>VLOOKUP(I15,'Odrůdy a zkratky'!$A$2:$C$39,3,0)</f>
        <v>červené</v>
      </c>
    </row>
    <row r="16" ht="13.5" customHeight="1">
      <c r="A16" s="4" t="str">
        <f t="shared" si="1"/>
        <v>CM 12</v>
      </c>
      <c r="B16" s="12" t="str">
        <f t="shared" si="2"/>
        <v>CM</v>
      </c>
      <c r="C16" s="13">
        <v>12.0</v>
      </c>
      <c r="D16" s="14" t="s">
        <v>109</v>
      </c>
      <c r="E16" s="14" t="s">
        <v>27</v>
      </c>
      <c r="F16" s="15"/>
      <c r="G16" s="16"/>
      <c r="H16" s="14">
        <v>2022.0</v>
      </c>
      <c r="I16" s="14" t="s">
        <v>101</v>
      </c>
      <c r="J16" s="14">
        <v>18.8</v>
      </c>
      <c r="K16" s="14">
        <v>14.0</v>
      </c>
      <c r="L16" s="15" t="str">
        <f>VLOOKUP(I16,'Odrůdy a zkratky'!$A$2:$C$39,3,0)</f>
        <v>červené</v>
      </c>
    </row>
    <row r="17" ht="13.5" customHeight="1">
      <c r="A17" s="4" t="str">
        <f t="shared" si="1"/>
        <v>CM 7</v>
      </c>
      <c r="B17" s="12" t="str">
        <f t="shared" si="2"/>
        <v>CM</v>
      </c>
      <c r="C17" s="13">
        <v>7.0</v>
      </c>
      <c r="D17" s="14" t="s">
        <v>92</v>
      </c>
      <c r="E17" s="14" t="s">
        <v>58</v>
      </c>
      <c r="F17" s="15"/>
      <c r="G17" s="16"/>
      <c r="H17" s="15"/>
      <c r="I17" s="14" t="s">
        <v>101</v>
      </c>
      <c r="J17" s="14">
        <v>18.7</v>
      </c>
      <c r="K17" s="14">
        <v>14.0</v>
      </c>
      <c r="L17" s="15" t="str">
        <f>VLOOKUP(I17,'Odrůdy a zkratky'!$A$2:$C$39,3,0)</f>
        <v>červené</v>
      </c>
    </row>
    <row r="18" ht="13.5" customHeight="1">
      <c r="A18" s="4" t="str">
        <f t="shared" si="1"/>
        <v>CM 8</v>
      </c>
      <c r="B18" s="12" t="str">
        <f t="shared" si="2"/>
        <v>CM</v>
      </c>
      <c r="C18" s="13">
        <v>8.0</v>
      </c>
      <c r="D18" s="14" t="s">
        <v>106</v>
      </c>
      <c r="E18" s="14" t="s">
        <v>56</v>
      </c>
      <c r="F18" s="15"/>
      <c r="G18" s="18" t="s">
        <v>23</v>
      </c>
      <c r="H18" s="14">
        <v>2022.0</v>
      </c>
      <c r="I18" s="14" t="s">
        <v>101</v>
      </c>
      <c r="J18" s="14">
        <v>18.7</v>
      </c>
      <c r="K18" s="14">
        <v>14.0</v>
      </c>
      <c r="L18" s="15" t="str">
        <f>VLOOKUP(I18,'Odrůdy a zkratky'!$A$2:$C$39,3,0)</f>
        <v>červené</v>
      </c>
    </row>
    <row r="19" ht="13.5" customHeight="1">
      <c r="A19" s="4" t="str">
        <f t="shared" si="1"/>
        <v>CM 6</v>
      </c>
      <c r="B19" s="12" t="str">
        <f t="shared" si="2"/>
        <v>CM</v>
      </c>
      <c r="C19" s="13">
        <v>6.0</v>
      </c>
      <c r="D19" s="14" t="s">
        <v>105</v>
      </c>
      <c r="E19" s="14" t="s">
        <v>17</v>
      </c>
      <c r="F19" s="15"/>
      <c r="G19" s="16"/>
      <c r="H19" s="15"/>
      <c r="I19" s="14" t="s">
        <v>101</v>
      </c>
      <c r="J19" s="14">
        <v>18.6</v>
      </c>
      <c r="K19" s="14">
        <v>14.0</v>
      </c>
      <c r="L19" s="15" t="str">
        <f>VLOOKUP(I19,'Odrůdy a zkratky'!$A$2:$C$39,3,0)</f>
        <v>červené</v>
      </c>
    </row>
    <row r="20" ht="13.5" customHeight="1">
      <c r="A20" s="4" t="str">
        <f t="shared" si="1"/>
        <v>CM 5</v>
      </c>
      <c r="B20" s="12" t="str">
        <f t="shared" si="2"/>
        <v>CM</v>
      </c>
      <c r="C20" s="13">
        <v>5.0</v>
      </c>
      <c r="D20" s="14" t="s">
        <v>36</v>
      </c>
      <c r="E20" s="14" t="s">
        <v>17</v>
      </c>
      <c r="F20" s="15"/>
      <c r="G20" s="16"/>
      <c r="H20" s="15"/>
      <c r="I20" s="14" t="s">
        <v>101</v>
      </c>
      <c r="J20" s="14">
        <v>18.4</v>
      </c>
      <c r="K20" s="14">
        <v>14.0</v>
      </c>
      <c r="L20" s="15" t="str">
        <f>VLOOKUP(I20,'Odrůdy a zkratky'!$A$2:$C$39,3,0)</f>
        <v>červené</v>
      </c>
    </row>
    <row r="21" ht="13.5" customHeight="1">
      <c r="A21" s="4" t="str">
        <f t="shared" si="1"/>
        <v>CM 9</v>
      </c>
      <c r="B21" s="12" t="str">
        <f t="shared" si="2"/>
        <v>CM</v>
      </c>
      <c r="C21" s="13">
        <v>9.0</v>
      </c>
      <c r="D21" s="14" t="s">
        <v>75</v>
      </c>
      <c r="E21" s="14" t="s">
        <v>76</v>
      </c>
      <c r="F21" s="15"/>
      <c r="G21" s="16"/>
      <c r="H21" s="15"/>
      <c r="I21" s="14" t="s">
        <v>101</v>
      </c>
      <c r="J21" s="14">
        <v>18.4</v>
      </c>
      <c r="K21" s="14">
        <v>14.0</v>
      </c>
      <c r="L21" s="15" t="str">
        <f>VLOOKUP(I21,'Odrůdy a zkratky'!$A$2:$C$39,3,0)</f>
        <v>červené</v>
      </c>
    </row>
    <row r="22" ht="13.5" customHeight="1">
      <c r="A22" s="4" t="str">
        <f t="shared" si="1"/>
        <v>CM 2</v>
      </c>
      <c r="B22" s="12" t="str">
        <f t="shared" si="2"/>
        <v>CM</v>
      </c>
      <c r="C22" s="13">
        <v>2.0</v>
      </c>
      <c r="D22" s="14" t="s">
        <v>100</v>
      </c>
      <c r="E22" s="14" t="s">
        <v>11</v>
      </c>
      <c r="F22" s="15"/>
      <c r="G22" s="16"/>
      <c r="H22" s="15"/>
      <c r="I22" s="14" t="s">
        <v>101</v>
      </c>
      <c r="J22" s="14">
        <v>18.2</v>
      </c>
      <c r="K22" s="14">
        <v>14.0</v>
      </c>
      <c r="L22" s="15" t="str">
        <f>VLOOKUP(I22,'Odrůdy a zkratky'!$A$2:$C$39,3,0)</f>
        <v>červené</v>
      </c>
    </row>
    <row r="23" ht="13.5" customHeight="1">
      <c r="A23" s="4" t="str">
        <f t="shared" si="1"/>
        <v>CM 1</v>
      </c>
      <c r="B23" s="12" t="str">
        <f t="shared" si="2"/>
        <v>CM</v>
      </c>
      <c r="C23" s="13">
        <v>1.0</v>
      </c>
      <c r="D23" s="14" t="s">
        <v>100</v>
      </c>
      <c r="E23" s="14" t="s">
        <v>11</v>
      </c>
      <c r="F23" s="15"/>
      <c r="G23" s="16"/>
      <c r="H23" s="15"/>
      <c r="I23" s="14" t="s">
        <v>101</v>
      </c>
      <c r="J23" s="17">
        <v>18.0</v>
      </c>
      <c r="K23" s="14">
        <v>14.0</v>
      </c>
      <c r="L23" s="15" t="str">
        <f>VLOOKUP(I23,'Odrůdy a zkratky'!$A$2:$C$39,3,0)</f>
        <v>červené</v>
      </c>
    </row>
    <row r="24" ht="13.5" customHeight="1">
      <c r="A24" s="4" t="str">
        <f t="shared" si="1"/>
        <v>CM 3</v>
      </c>
      <c r="B24" s="12" t="str">
        <f t="shared" si="2"/>
        <v>CM</v>
      </c>
      <c r="C24" s="13">
        <v>3.0</v>
      </c>
      <c r="D24" s="14" t="s">
        <v>102</v>
      </c>
      <c r="E24" s="14" t="s">
        <v>103</v>
      </c>
      <c r="F24" s="15"/>
      <c r="G24" s="16"/>
      <c r="H24" s="15"/>
      <c r="I24" s="14" t="s">
        <v>101</v>
      </c>
      <c r="J24" s="14">
        <v>17.9</v>
      </c>
      <c r="K24" s="14">
        <v>14.0</v>
      </c>
      <c r="L24" s="15" t="str">
        <f>VLOOKUP(I24,'Odrůdy a zkratky'!$A$2:$C$39,3,0)</f>
        <v>červené</v>
      </c>
    </row>
    <row r="25" ht="13.5" customHeight="1">
      <c r="A25" s="4" t="str">
        <f t="shared" si="1"/>
        <v>CM 4</v>
      </c>
      <c r="B25" s="12" t="str">
        <f t="shared" si="2"/>
        <v>CM</v>
      </c>
      <c r="C25" s="13">
        <v>4.0</v>
      </c>
      <c r="D25" s="14" t="s">
        <v>104</v>
      </c>
      <c r="E25" s="14" t="s">
        <v>17</v>
      </c>
      <c r="F25" s="15"/>
      <c r="G25" s="18" t="s">
        <v>23</v>
      </c>
      <c r="H25" s="15"/>
      <c r="I25" s="14" t="s">
        <v>101</v>
      </c>
      <c r="J25" s="14">
        <v>17.9</v>
      </c>
      <c r="K25" s="14">
        <v>14.0</v>
      </c>
      <c r="L25" s="15" t="str">
        <f>VLOOKUP(I25,'Odrůdy a zkratky'!$A$2:$C$39,3,0)</f>
        <v>červené</v>
      </c>
    </row>
    <row r="26" ht="13.5" customHeight="1">
      <c r="A26" s="4" t="str">
        <f t="shared" si="1"/>
        <v>CM 11</v>
      </c>
      <c r="B26" s="12" t="str">
        <f t="shared" si="2"/>
        <v>CM</v>
      </c>
      <c r="C26" s="13">
        <v>11.0</v>
      </c>
      <c r="D26" s="14" t="s">
        <v>108</v>
      </c>
      <c r="E26" s="14" t="s">
        <v>27</v>
      </c>
      <c r="F26" s="15"/>
      <c r="G26" s="16"/>
      <c r="H26" s="15"/>
      <c r="I26" s="14" t="s">
        <v>101</v>
      </c>
      <c r="J26" s="14">
        <v>17.9</v>
      </c>
      <c r="K26" s="14">
        <v>14.0</v>
      </c>
      <c r="L26" s="15" t="str">
        <f>VLOOKUP(I26,'Odrůdy a zkratky'!$A$2:$C$39,3,0)</f>
        <v>červené</v>
      </c>
    </row>
    <row r="27" ht="13.5" customHeight="1">
      <c r="A27" s="4" t="str">
        <f t="shared" si="1"/>
        <v>CS 6</v>
      </c>
      <c r="B27" s="12" t="str">
        <f t="shared" si="2"/>
        <v>CS</v>
      </c>
      <c r="C27" s="13">
        <v>6.0</v>
      </c>
      <c r="D27" s="14" t="s">
        <v>116</v>
      </c>
      <c r="E27" s="14" t="s">
        <v>33</v>
      </c>
      <c r="F27" s="15"/>
      <c r="G27" s="16"/>
      <c r="H27" s="14">
        <v>2022.0</v>
      </c>
      <c r="I27" s="14" t="s">
        <v>111</v>
      </c>
      <c r="J27" s="17">
        <v>19.0</v>
      </c>
      <c r="K27" s="14">
        <v>15.0</v>
      </c>
      <c r="L27" s="15" t="str">
        <f>VLOOKUP(I27,'Odrůdy a zkratky'!$A$2:$C$39,3,0)</f>
        <v>červené</v>
      </c>
    </row>
    <row r="28" ht="13.5" customHeight="1">
      <c r="A28" s="4" t="str">
        <f t="shared" si="1"/>
        <v>CS 3</v>
      </c>
      <c r="B28" s="12" t="str">
        <f t="shared" si="2"/>
        <v>CS</v>
      </c>
      <c r="C28" s="13">
        <v>3.0</v>
      </c>
      <c r="D28" s="14" t="s">
        <v>113</v>
      </c>
      <c r="E28" s="14" t="s">
        <v>17</v>
      </c>
      <c r="F28" s="15"/>
      <c r="G28" s="16"/>
      <c r="H28" s="15"/>
      <c r="I28" s="14" t="s">
        <v>111</v>
      </c>
      <c r="J28" s="17">
        <v>18.7</v>
      </c>
      <c r="K28" s="14">
        <v>15.0</v>
      </c>
      <c r="L28" s="15" t="str">
        <f>VLOOKUP(I28,'Odrůdy a zkratky'!$A$2:$C$39,3,0)</f>
        <v>červené</v>
      </c>
    </row>
    <row r="29" ht="13.5" customHeight="1">
      <c r="A29" s="4" t="str">
        <f t="shared" si="1"/>
        <v>CS 1</v>
      </c>
      <c r="B29" s="12" t="str">
        <f t="shared" si="2"/>
        <v>CS</v>
      </c>
      <c r="C29" s="13">
        <v>1.0</v>
      </c>
      <c r="D29" s="14" t="s">
        <v>110</v>
      </c>
      <c r="E29" s="14" t="s">
        <v>13</v>
      </c>
      <c r="F29" s="15"/>
      <c r="G29" s="18" t="s">
        <v>94</v>
      </c>
      <c r="H29" s="14">
        <v>2022.0</v>
      </c>
      <c r="I29" s="14" t="s">
        <v>111</v>
      </c>
      <c r="J29" s="17">
        <v>18.6</v>
      </c>
      <c r="K29" s="14">
        <v>15.0</v>
      </c>
      <c r="L29" s="15" t="str">
        <f>VLOOKUP(I29,'Odrůdy a zkratky'!$A$2:$C$39,3,0)</f>
        <v>červené</v>
      </c>
    </row>
    <row r="30" ht="13.5" customHeight="1">
      <c r="A30" s="4" t="str">
        <f t="shared" si="1"/>
        <v>CS 4</v>
      </c>
      <c r="B30" s="12" t="str">
        <f t="shared" si="2"/>
        <v>CS</v>
      </c>
      <c r="C30" s="13">
        <v>4.0</v>
      </c>
      <c r="D30" s="14" t="s">
        <v>72</v>
      </c>
      <c r="E30" s="14" t="s">
        <v>13</v>
      </c>
      <c r="F30" s="15"/>
      <c r="G30" s="18" t="s">
        <v>114</v>
      </c>
      <c r="H30" s="15"/>
      <c r="I30" s="14" t="s">
        <v>111</v>
      </c>
      <c r="J30" s="17">
        <v>18.6</v>
      </c>
      <c r="K30" s="14">
        <v>15.0</v>
      </c>
      <c r="L30" s="15" t="str">
        <f>VLOOKUP(I30,'Odrůdy a zkratky'!$A$2:$C$39,3,0)</f>
        <v>červené</v>
      </c>
    </row>
    <row r="31" ht="13.5" customHeight="1">
      <c r="A31" s="4" t="str">
        <f t="shared" si="1"/>
        <v>CS 2</v>
      </c>
      <c r="B31" s="12" t="str">
        <f t="shared" si="2"/>
        <v>CS</v>
      </c>
      <c r="C31" s="13">
        <v>2.0</v>
      </c>
      <c r="D31" s="14" t="s">
        <v>112</v>
      </c>
      <c r="E31" s="14" t="s">
        <v>11</v>
      </c>
      <c r="F31" s="15"/>
      <c r="G31" s="16"/>
      <c r="H31" s="15"/>
      <c r="I31" s="14" t="s">
        <v>111</v>
      </c>
      <c r="J31" s="17">
        <v>18.4</v>
      </c>
      <c r="K31" s="14">
        <v>15.0</v>
      </c>
      <c r="L31" s="15" t="str">
        <f>VLOOKUP(I31,'Odrůdy a zkratky'!$A$2:$C$39,3,0)</f>
        <v>červené</v>
      </c>
    </row>
    <row r="32" ht="13.5" customHeight="1">
      <c r="A32" s="4" t="str">
        <f t="shared" si="1"/>
        <v>CS 5</v>
      </c>
      <c r="B32" s="12" t="str">
        <f t="shared" si="2"/>
        <v>CS</v>
      </c>
      <c r="C32" s="13">
        <v>5.0</v>
      </c>
      <c r="D32" s="14" t="s">
        <v>115</v>
      </c>
      <c r="E32" s="14" t="s">
        <v>27</v>
      </c>
      <c r="F32" s="15"/>
      <c r="G32" s="16"/>
      <c r="H32" s="14">
        <v>2021.0</v>
      </c>
      <c r="I32" s="14" t="s">
        <v>111</v>
      </c>
      <c r="J32" s="17">
        <v>18.2</v>
      </c>
      <c r="K32" s="14">
        <v>15.0</v>
      </c>
      <c r="L32" s="15" t="str">
        <f>VLOOKUP(I32,'Odrůdy a zkratky'!$A$2:$C$39,3,0)</f>
        <v>červené</v>
      </c>
    </row>
    <row r="33" ht="13.5" customHeight="1">
      <c r="A33" s="4" t="str">
        <f t="shared" si="1"/>
        <v>DE 2</v>
      </c>
      <c r="B33" s="14" t="str">
        <f t="shared" si="2"/>
        <v>DE</v>
      </c>
      <c r="C33" s="13">
        <v>2.0</v>
      </c>
      <c r="D33" s="14" t="s">
        <v>285</v>
      </c>
      <c r="E33" s="14" t="s">
        <v>30</v>
      </c>
      <c r="F33" s="14"/>
      <c r="G33" s="18" t="s">
        <v>23</v>
      </c>
      <c r="H33" s="15"/>
      <c r="I33" s="14" t="s">
        <v>284</v>
      </c>
      <c r="J33" s="19">
        <v>18.6</v>
      </c>
      <c r="K33" s="14">
        <v>16.0</v>
      </c>
      <c r="L33" s="15" t="str">
        <f>VLOOKUP(I33,'Odrůdy a zkratky'!$A$2:$C$39,3,0)</f>
        <v>bílé</v>
      </c>
    </row>
    <row r="34" ht="13.5" customHeight="1">
      <c r="A34" s="4" t="str">
        <f t="shared" si="1"/>
        <v>DE 1</v>
      </c>
      <c r="B34" s="14" t="str">
        <f t="shared" si="2"/>
        <v>DE</v>
      </c>
      <c r="C34" s="13">
        <v>1.0</v>
      </c>
      <c r="D34" s="14" t="s">
        <v>39</v>
      </c>
      <c r="E34" s="14" t="s">
        <v>15</v>
      </c>
      <c r="F34" s="14"/>
      <c r="G34" s="18"/>
      <c r="H34" s="14">
        <v>2020.0</v>
      </c>
      <c r="I34" s="14" t="s">
        <v>284</v>
      </c>
      <c r="J34" s="19">
        <v>18.3</v>
      </c>
      <c r="K34" s="14">
        <v>16.0</v>
      </c>
      <c r="L34" s="15" t="str">
        <f>VLOOKUP(I34,'Odrůdy a zkratky'!$A$2:$C$39,3,0)</f>
        <v>bílé</v>
      </c>
    </row>
    <row r="35" ht="13.5" customHeight="1">
      <c r="A35" s="4" t="str">
        <f t="shared" si="1"/>
        <v>DO 6</v>
      </c>
      <c r="B35" s="12" t="str">
        <f t="shared" si="2"/>
        <v>DO</v>
      </c>
      <c r="C35" s="13">
        <v>6.0</v>
      </c>
      <c r="D35" s="14" t="s">
        <v>92</v>
      </c>
      <c r="E35" s="14" t="s">
        <v>58</v>
      </c>
      <c r="F35" s="14"/>
      <c r="G35" s="18" t="s">
        <v>23</v>
      </c>
      <c r="H35" s="15"/>
      <c r="I35" s="14" t="s">
        <v>88</v>
      </c>
      <c r="J35" s="14">
        <v>19.1</v>
      </c>
      <c r="K35" s="14">
        <v>15.0</v>
      </c>
      <c r="L35" s="15" t="str">
        <f>VLOOKUP(I35,'Odrůdy a zkratky'!$A$2:$C$39,3,0)</f>
        <v>červené</v>
      </c>
    </row>
    <row r="36" ht="13.5" customHeight="1">
      <c r="A36" s="4" t="str">
        <f t="shared" si="1"/>
        <v>DO 5</v>
      </c>
      <c r="B36" s="12" t="str">
        <f t="shared" si="2"/>
        <v>DO</v>
      </c>
      <c r="C36" s="13">
        <v>5.0</v>
      </c>
      <c r="D36" s="14" t="s">
        <v>91</v>
      </c>
      <c r="E36" s="14" t="s">
        <v>58</v>
      </c>
      <c r="F36" s="14"/>
      <c r="G36" s="18" t="s">
        <v>23</v>
      </c>
      <c r="H36" s="14">
        <v>2021.0</v>
      </c>
      <c r="I36" s="14" t="s">
        <v>88</v>
      </c>
      <c r="J36" s="14">
        <v>18.9</v>
      </c>
      <c r="K36" s="14">
        <v>15.0</v>
      </c>
      <c r="L36" s="15" t="str">
        <f>VLOOKUP(I36,'Odrůdy a zkratky'!$A$2:$C$39,3,0)</f>
        <v>červené</v>
      </c>
    </row>
    <row r="37" ht="13.5" customHeight="1">
      <c r="A37" s="4" t="str">
        <f t="shared" si="1"/>
        <v>DO 8</v>
      </c>
      <c r="B37" s="12" t="str">
        <f t="shared" si="2"/>
        <v>DO</v>
      </c>
      <c r="C37" s="13">
        <v>8.0</v>
      </c>
      <c r="D37" s="14" t="s">
        <v>29</v>
      </c>
      <c r="E37" s="14" t="s">
        <v>30</v>
      </c>
      <c r="F37" s="14"/>
      <c r="G37" s="18" t="s">
        <v>23</v>
      </c>
      <c r="H37" s="15"/>
      <c r="I37" s="14" t="s">
        <v>88</v>
      </c>
      <c r="J37" s="14">
        <v>18.9</v>
      </c>
      <c r="K37" s="14">
        <v>15.0</v>
      </c>
      <c r="L37" s="15" t="str">
        <f>VLOOKUP(I37,'Odrůdy a zkratky'!$A$2:$C$39,3,0)</f>
        <v>červené</v>
      </c>
    </row>
    <row r="38" ht="13.5" customHeight="1">
      <c r="A38" s="4" t="str">
        <f t="shared" si="1"/>
        <v>DO 7</v>
      </c>
      <c r="B38" s="12" t="str">
        <f t="shared" si="2"/>
        <v>DO</v>
      </c>
      <c r="C38" s="13">
        <v>7.0</v>
      </c>
      <c r="D38" s="14" t="s">
        <v>28</v>
      </c>
      <c r="E38" s="14" t="s">
        <v>15</v>
      </c>
      <c r="F38" s="15"/>
      <c r="G38" s="16"/>
      <c r="H38" s="15"/>
      <c r="I38" s="14" t="s">
        <v>88</v>
      </c>
      <c r="J38" s="14">
        <v>18.8</v>
      </c>
      <c r="K38" s="14">
        <v>15.0</v>
      </c>
      <c r="L38" s="15" t="str">
        <f>VLOOKUP(I38,'Odrůdy a zkratky'!$A$2:$C$39,3,0)</f>
        <v>červené</v>
      </c>
    </row>
    <row r="39" ht="13.5" customHeight="1">
      <c r="A39" s="4" t="str">
        <f t="shared" si="1"/>
        <v>DO 9</v>
      </c>
      <c r="B39" s="12" t="str">
        <f t="shared" si="2"/>
        <v>DO</v>
      </c>
      <c r="C39" s="13">
        <v>9.0</v>
      </c>
      <c r="D39" s="14" t="s">
        <v>93</v>
      </c>
      <c r="E39" s="14" t="s">
        <v>79</v>
      </c>
      <c r="F39" s="14"/>
      <c r="G39" s="18"/>
      <c r="H39" s="15"/>
      <c r="I39" s="14" t="s">
        <v>88</v>
      </c>
      <c r="J39" s="14">
        <v>18.7</v>
      </c>
      <c r="K39" s="14">
        <v>15.0</v>
      </c>
      <c r="L39" s="15" t="str">
        <f>VLOOKUP(I39,'Odrůdy a zkratky'!$A$2:$C$39,3,0)</f>
        <v>červené</v>
      </c>
    </row>
    <row r="40" ht="13.5" customHeight="1">
      <c r="A40" s="4" t="str">
        <f t="shared" si="1"/>
        <v>DO 1</v>
      </c>
      <c r="B40" s="12" t="str">
        <f t="shared" si="2"/>
        <v>DO</v>
      </c>
      <c r="C40" s="13">
        <v>1.0</v>
      </c>
      <c r="D40" s="14" t="s">
        <v>87</v>
      </c>
      <c r="E40" s="14" t="s">
        <v>11</v>
      </c>
      <c r="F40" s="15"/>
      <c r="G40" s="16"/>
      <c r="H40" s="15"/>
      <c r="I40" s="14" t="s">
        <v>88</v>
      </c>
      <c r="J40" s="14">
        <v>18.6</v>
      </c>
      <c r="K40" s="14">
        <v>15.0</v>
      </c>
      <c r="L40" s="15" t="str">
        <f>VLOOKUP(I40,'Odrůdy a zkratky'!$A$2:$C$39,3,0)</f>
        <v>červené</v>
      </c>
    </row>
    <row r="41" ht="13.5" customHeight="1">
      <c r="A41" s="4" t="str">
        <f t="shared" si="1"/>
        <v>DO 3</v>
      </c>
      <c r="B41" s="12" t="str">
        <f t="shared" si="2"/>
        <v>DO</v>
      </c>
      <c r="C41" s="13">
        <v>3.0</v>
      </c>
      <c r="D41" s="14" t="s">
        <v>89</v>
      </c>
      <c r="E41" s="14" t="s">
        <v>17</v>
      </c>
      <c r="F41" s="15"/>
      <c r="G41" s="16"/>
      <c r="H41" s="15"/>
      <c r="I41" s="14" t="s">
        <v>88</v>
      </c>
      <c r="J41" s="14">
        <v>18.4</v>
      </c>
      <c r="K41" s="14">
        <v>15.0</v>
      </c>
      <c r="L41" s="15" t="str">
        <f>VLOOKUP(I41,'Odrůdy a zkratky'!$A$2:$C$39,3,0)</f>
        <v>červené</v>
      </c>
    </row>
    <row r="42" ht="13.5" customHeight="1">
      <c r="A42" s="4" t="str">
        <f t="shared" si="1"/>
        <v>DO 2</v>
      </c>
      <c r="B42" s="12" t="str">
        <f t="shared" si="2"/>
        <v>DO</v>
      </c>
      <c r="C42" s="13">
        <v>2.0</v>
      </c>
      <c r="D42" s="14" t="s">
        <v>14</v>
      </c>
      <c r="E42" s="14" t="s">
        <v>15</v>
      </c>
      <c r="F42" s="15"/>
      <c r="G42" s="16"/>
      <c r="H42" s="15"/>
      <c r="I42" s="14" t="s">
        <v>88</v>
      </c>
      <c r="J42" s="14">
        <v>18.1</v>
      </c>
      <c r="K42" s="14">
        <v>15.0</v>
      </c>
      <c r="L42" s="15" t="str">
        <f>VLOOKUP(I42,'Odrůdy a zkratky'!$A$2:$C$39,3,0)</f>
        <v>červené</v>
      </c>
    </row>
    <row r="43" ht="13.5" customHeight="1">
      <c r="A43" s="4" t="str">
        <f t="shared" si="1"/>
        <v>DO 4</v>
      </c>
      <c r="B43" s="12" t="str">
        <f t="shared" si="2"/>
        <v>DO</v>
      </c>
      <c r="C43" s="13">
        <v>4.0</v>
      </c>
      <c r="D43" s="14" t="s">
        <v>90</v>
      </c>
      <c r="E43" s="14" t="s">
        <v>56</v>
      </c>
      <c r="F43" s="15"/>
      <c r="G43" s="16"/>
      <c r="H43" s="14">
        <v>2020.0</v>
      </c>
      <c r="I43" s="14" t="s">
        <v>88</v>
      </c>
      <c r="J43" s="14">
        <v>17.9</v>
      </c>
      <c r="K43" s="14">
        <v>15.0</v>
      </c>
      <c r="L43" s="15" t="str">
        <f>VLOOKUP(I43,'Odrůdy a zkratky'!$A$2:$C$39,3,0)</f>
        <v>červené</v>
      </c>
    </row>
    <row r="44" ht="13.5" customHeight="1">
      <c r="A44" s="4" t="str">
        <f t="shared" si="1"/>
        <v>FR 10</v>
      </c>
      <c r="B44" s="12" t="str">
        <f t="shared" si="2"/>
        <v>FR</v>
      </c>
      <c r="C44" s="13">
        <v>10.0</v>
      </c>
      <c r="D44" s="14" t="s">
        <v>29</v>
      </c>
      <c r="E44" s="14" t="s">
        <v>30</v>
      </c>
      <c r="F44" s="14"/>
      <c r="G44" s="18" t="s">
        <v>23</v>
      </c>
      <c r="H44" s="14">
        <v>2021.0</v>
      </c>
      <c r="I44" s="14" t="s">
        <v>48</v>
      </c>
      <c r="J44" s="17">
        <v>19.1</v>
      </c>
      <c r="K44" s="14">
        <v>12.0</v>
      </c>
      <c r="L44" s="15" t="str">
        <f>VLOOKUP(I44,'Odrůdy a zkratky'!$A$2:$C$39,3,0)</f>
        <v>červené</v>
      </c>
    </row>
    <row r="45" ht="13.5" customHeight="1">
      <c r="A45" s="4" t="str">
        <f t="shared" si="1"/>
        <v>FR 5</v>
      </c>
      <c r="B45" s="12" t="str">
        <f t="shared" si="2"/>
        <v>FR</v>
      </c>
      <c r="C45" s="13">
        <v>5.0</v>
      </c>
      <c r="D45" s="14" t="s">
        <v>53</v>
      </c>
      <c r="E45" s="14" t="s">
        <v>17</v>
      </c>
      <c r="F45" s="15"/>
      <c r="G45" s="16"/>
      <c r="H45" s="15"/>
      <c r="I45" s="14" t="s">
        <v>48</v>
      </c>
      <c r="J45" s="17">
        <v>18.7</v>
      </c>
      <c r="K45" s="14">
        <v>12.0</v>
      </c>
      <c r="L45" s="15" t="str">
        <f>VLOOKUP(I45,'Odrůdy a zkratky'!$A$2:$C$39,3,0)</f>
        <v>červené</v>
      </c>
    </row>
    <row r="46" ht="13.5" customHeight="1">
      <c r="A46" s="4" t="str">
        <f t="shared" si="1"/>
        <v>FR 1</v>
      </c>
      <c r="B46" s="12" t="str">
        <f t="shared" si="2"/>
        <v>FR</v>
      </c>
      <c r="C46" s="13">
        <v>1.0</v>
      </c>
      <c r="D46" s="14" t="s">
        <v>46</v>
      </c>
      <c r="E46" s="14" t="s">
        <v>47</v>
      </c>
      <c r="F46" s="15"/>
      <c r="G46" s="16"/>
      <c r="H46" s="15"/>
      <c r="I46" s="14" t="s">
        <v>48</v>
      </c>
      <c r="J46" s="17">
        <v>18.6</v>
      </c>
      <c r="K46" s="14">
        <v>12.0</v>
      </c>
      <c r="L46" s="15" t="str">
        <f>VLOOKUP(I46,'Odrůdy a zkratky'!$A$2:$C$39,3,0)</f>
        <v>červené</v>
      </c>
    </row>
    <row r="47" ht="13.5" customHeight="1">
      <c r="A47" s="4" t="str">
        <f t="shared" si="1"/>
        <v>FR 9</v>
      </c>
      <c r="B47" s="12" t="str">
        <f t="shared" si="2"/>
        <v>FR</v>
      </c>
      <c r="C47" s="13">
        <v>9.0</v>
      </c>
      <c r="D47" s="14" t="s">
        <v>59</v>
      </c>
      <c r="E47" s="14" t="s">
        <v>27</v>
      </c>
      <c r="F47" s="14"/>
      <c r="G47" s="18" t="s">
        <v>23</v>
      </c>
      <c r="H47" s="14">
        <v>2022.0</v>
      </c>
      <c r="I47" s="14" t="s">
        <v>48</v>
      </c>
      <c r="J47" s="17">
        <v>18.6</v>
      </c>
      <c r="K47" s="14">
        <v>12.0</v>
      </c>
      <c r="L47" s="15" t="str">
        <f>VLOOKUP(I47,'Odrůdy a zkratky'!$A$2:$C$39,3,0)</f>
        <v>červené</v>
      </c>
    </row>
    <row r="48" ht="13.5" customHeight="1">
      <c r="A48" s="4" t="str">
        <f t="shared" si="1"/>
        <v>FR 3</v>
      </c>
      <c r="B48" s="12" t="str">
        <f t="shared" si="2"/>
        <v>FR</v>
      </c>
      <c r="C48" s="13">
        <v>3.0</v>
      </c>
      <c r="D48" s="14" t="s">
        <v>50</v>
      </c>
      <c r="E48" s="14" t="s">
        <v>51</v>
      </c>
      <c r="F48" s="15"/>
      <c r="G48" s="16"/>
      <c r="H48" s="15"/>
      <c r="I48" s="14" t="s">
        <v>48</v>
      </c>
      <c r="J48" s="17">
        <v>18.4</v>
      </c>
      <c r="K48" s="14">
        <v>12.0</v>
      </c>
      <c r="L48" s="15" t="str">
        <f>VLOOKUP(I48,'Odrůdy a zkratky'!$A$2:$C$39,3,0)</f>
        <v>červené</v>
      </c>
    </row>
    <row r="49" ht="13.5" customHeight="1">
      <c r="A49" s="4" t="str">
        <f t="shared" si="1"/>
        <v>FR 7</v>
      </c>
      <c r="B49" s="12" t="str">
        <f t="shared" si="2"/>
        <v>FR</v>
      </c>
      <c r="C49" s="13">
        <v>7.0</v>
      </c>
      <c r="D49" s="14" t="s">
        <v>55</v>
      </c>
      <c r="E49" s="14" t="s">
        <v>56</v>
      </c>
      <c r="F49" s="15"/>
      <c r="G49" s="16"/>
      <c r="H49" s="15"/>
      <c r="I49" s="14" t="s">
        <v>48</v>
      </c>
      <c r="J49" s="17">
        <v>18.4</v>
      </c>
      <c r="K49" s="14">
        <v>12.0</v>
      </c>
      <c r="L49" s="15" t="str">
        <f>VLOOKUP(I49,'Odrůdy a zkratky'!$A$2:$C$39,3,0)</f>
        <v>červené</v>
      </c>
    </row>
    <row r="50" ht="13.5" customHeight="1">
      <c r="A50" s="4" t="str">
        <f t="shared" si="1"/>
        <v>FR 11</v>
      </c>
      <c r="B50" s="12" t="str">
        <f t="shared" si="2"/>
        <v>FR</v>
      </c>
      <c r="C50" s="13">
        <v>11.0</v>
      </c>
      <c r="D50" s="14" t="s">
        <v>31</v>
      </c>
      <c r="E50" s="14" t="s">
        <v>30</v>
      </c>
      <c r="F50" s="15"/>
      <c r="G50" s="16"/>
      <c r="H50" s="14">
        <v>2022.0</v>
      </c>
      <c r="I50" s="14" t="s">
        <v>48</v>
      </c>
      <c r="J50" s="17">
        <v>18.4</v>
      </c>
      <c r="K50" s="14">
        <v>12.0</v>
      </c>
      <c r="L50" s="15" t="str">
        <f>VLOOKUP(I50,'Odrůdy a zkratky'!$A$2:$C$39,3,0)</f>
        <v>červené</v>
      </c>
    </row>
    <row r="51" ht="13.5" customHeight="1">
      <c r="A51" s="4" t="str">
        <f t="shared" si="1"/>
        <v>FR 4</v>
      </c>
      <c r="B51" s="12" t="str">
        <f t="shared" si="2"/>
        <v>FR</v>
      </c>
      <c r="C51" s="13">
        <v>4.0</v>
      </c>
      <c r="D51" s="14" t="s">
        <v>52</v>
      </c>
      <c r="E51" s="14" t="s">
        <v>17</v>
      </c>
      <c r="F51" s="15"/>
      <c r="G51" s="16"/>
      <c r="H51" s="14">
        <v>2022.0</v>
      </c>
      <c r="I51" s="14" t="s">
        <v>48</v>
      </c>
      <c r="J51" s="17">
        <v>18.3</v>
      </c>
      <c r="K51" s="14">
        <v>12.0</v>
      </c>
      <c r="L51" s="15" t="str">
        <f>VLOOKUP(I51,'Odrůdy a zkratky'!$A$2:$C$39,3,0)</f>
        <v>červené</v>
      </c>
    </row>
    <row r="52" ht="13.5" customHeight="1">
      <c r="A52" s="4" t="str">
        <f t="shared" si="1"/>
        <v>FR 6</v>
      </c>
      <c r="B52" s="12" t="str">
        <f t="shared" si="2"/>
        <v>FR</v>
      </c>
      <c r="C52" s="13">
        <v>6.0</v>
      </c>
      <c r="D52" s="14" t="s">
        <v>54</v>
      </c>
      <c r="E52" s="14" t="s">
        <v>38</v>
      </c>
      <c r="F52" s="15"/>
      <c r="G52" s="16"/>
      <c r="H52" s="14">
        <v>2022.0</v>
      </c>
      <c r="I52" s="14" t="s">
        <v>48</v>
      </c>
      <c r="J52" s="17">
        <v>18.3</v>
      </c>
      <c r="K52" s="14">
        <v>12.0</v>
      </c>
      <c r="L52" s="15" t="str">
        <f>VLOOKUP(I52,'Odrůdy a zkratky'!$A$2:$C$39,3,0)</f>
        <v>červené</v>
      </c>
    </row>
    <row r="53" ht="13.5" customHeight="1">
      <c r="A53" s="4" t="str">
        <f t="shared" si="1"/>
        <v>FR 8</v>
      </c>
      <c r="B53" s="12" t="str">
        <f t="shared" si="2"/>
        <v>FR</v>
      </c>
      <c r="C53" s="13">
        <v>8.0</v>
      </c>
      <c r="D53" s="14" t="s">
        <v>57</v>
      </c>
      <c r="E53" s="14" t="s">
        <v>58</v>
      </c>
      <c r="F53" s="15"/>
      <c r="G53" s="16"/>
      <c r="H53" s="15"/>
      <c r="I53" s="14" t="s">
        <v>48</v>
      </c>
      <c r="J53" s="17">
        <v>18.1</v>
      </c>
      <c r="K53" s="14">
        <v>12.0</v>
      </c>
      <c r="L53" s="15" t="str">
        <f>VLOOKUP(I53,'Odrůdy a zkratky'!$A$2:$C$39,3,0)</f>
        <v>červené</v>
      </c>
    </row>
    <row r="54" ht="13.5" customHeight="1">
      <c r="A54" s="4" t="str">
        <f t="shared" si="1"/>
        <v>FR 2</v>
      </c>
      <c r="B54" s="12" t="str">
        <f t="shared" si="2"/>
        <v>FR</v>
      </c>
      <c r="C54" s="13">
        <v>2.0</v>
      </c>
      <c r="D54" s="14" t="s">
        <v>49</v>
      </c>
      <c r="E54" s="14" t="s">
        <v>13</v>
      </c>
      <c r="F54" s="15"/>
      <c r="G54" s="16"/>
      <c r="H54" s="14">
        <v>2022.0</v>
      </c>
      <c r="I54" s="14" t="s">
        <v>48</v>
      </c>
      <c r="J54" s="17">
        <v>18.0</v>
      </c>
      <c r="K54" s="14">
        <v>12.0</v>
      </c>
      <c r="L54" s="15" t="str">
        <f>VLOOKUP(I54,'Odrůdy a zkratky'!$A$2:$C$39,3,0)</f>
        <v>červené</v>
      </c>
    </row>
    <row r="55" ht="13.5" customHeight="1">
      <c r="A55" s="4" t="str">
        <f t="shared" si="1"/>
        <v>HI 16</v>
      </c>
      <c r="B55" s="14" t="str">
        <f t="shared" si="2"/>
        <v>HI</v>
      </c>
      <c r="C55" s="13">
        <v>16.0</v>
      </c>
      <c r="D55" s="14" t="s">
        <v>42</v>
      </c>
      <c r="E55" s="14" t="s">
        <v>15</v>
      </c>
      <c r="F55" s="15"/>
      <c r="G55" s="18" t="s">
        <v>23</v>
      </c>
      <c r="H55" s="15"/>
      <c r="I55" s="14" t="s">
        <v>119</v>
      </c>
      <c r="J55" s="19">
        <v>18.9</v>
      </c>
      <c r="K55" s="14">
        <v>9.0</v>
      </c>
      <c r="L55" s="15" t="str">
        <f>VLOOKUP(I55,'Odrůdy a zkratky'!$A$2:$C$39,3,0)</f>
        <v>bílé</v>
      </c>
    </row>
    <row r="56" ht="13.5" customHeight="1">
      <c r="A56" s="4" t="str">
        <f t="shared" si="1"/>
        <v>HI 4</v>
      </c>
      <c r="B56" s="14" t="str">
        <f t="shared" si="2"/>
        <v>HI</v>
      </c>
      <c r="C56" s="13">
        <v>4.0</v>
      </c>
      <c r="D56" s="14" t="s">
        <v>102</v>
      </c>
      <c r="E56" s="14" t="s">
        <v>103</v>
      </c>
      <c r="F56" s="15"/>
      <c r="G56" s="16"/>
      <c r="H56" s="15"/>
      <c r="I56" s="14" t="s">
        <v>119</v>
      </c>
      <c r="J56" s="19">
        <v>18.8</v>
      </c>
      <c r="K56" s="14">
        <v>9.0</v>
      </c>
      <c r="L56" s="15" t="str">
        <f>VLOOKUP(I56,'Odrůdy a zkratky'!$A$2:$C$39,3,0)</f>
        <v>bílé</v>
      </c>
    </row>
    <row r="57" ht="13.5" customHeight="1">
      <c r="A57" s="4" t="str">
        <f t="shared" si="1"/>
        <v>HI 14</v>
      </c>
      <c r="B57" s="14" t="str">
        <f t="shared" si="2"/>
        <v>HI</v>
      </c>
      <c r="C57" s="13">
        <v>14.0</v>
      </c>
      <c r="D57" s="14" t="s">
        <v>107</v>
      </c>
      <c r="E57" s="14" t="s">
        <v>27</v>
      </c>
      <c r="F57" s="15"/>
      <c r="G57" s="16"/>
      <c r="H57" s="14">
        <v>2022.0</v>
      </c>
      <c r="I57" s="14" t="s">
        <v>119</v>
      </c>
      <c r="J57" s="19">
        <v>18.8</v>
      </c>
      <c r="K57" s="14">
        <v>9.0</v>
      </c>
      <c r="L57" s="15" t="str">
        <f>VLOOKUP(I57,'Odrůdy a zkratky'!$A$2:$C$39,3,0)</f>
        <v>bílé</v>
      </c>
    </row>
    <row r="58" ht="13.5" customHeight="1">
      <c r="A58" s="4" t="str">
        <f t="shared" si="1"/>
        <v>HI 6</v>
      </c>
      <c r="B58" s="14" t="str">
        <f t="shared" si="2"/>
        <v>HI</v>
      </c>
      <c r="C58" s="13">
        <v>6.0</v>
      </c>
      <c r="D58" s="14" t="s">
        <v>123</v>
      </c>
      <c r="E58" s="14" t="s">
        <v>124</v>
      </c>
      <c r="F58" s="15"/>
      <c r="G58" s="18" t="s">
        <v>23</v>
      </c>
      <c r="H58" s="15"/>
      <c r="I58" s="14" t="s">
        <v>119</v>
      </c>
      <c r="J58" s="19">
        <v>18.7</v>
      </c>
      <c r="K58" s="14">
        <v>9.0</v>
      </c>
      <c r="L58" s="15" t="str">
        <f>VLOOKUP(I58,'Odrůdy a zkratky'!$A$2:$C$39,3,0)</f>
        <v>bílé</v>
      </c>
    </row>
    <row r="59" ht="13.5" customHeight="1">
      <c r="A59" s="4" t="str">
        <f t="shared" si="1"/>
        <v>HI 15</v>
      </c>
      <c r="B59" s="14" t="str">
        <f t="shared" si="2"/>
        <v>HI</v>
      </c>
      <c r="C59" s="13">
        <v>15.0</v>
      </c>
      <c r="D59" s="14" t="s">
        <v>108</v>
      </c>
      <c r="E59" s="14" t="s">
        <v>27</v>
      </c>
      <c r="F59" s="15"/>
      <c r="G59" s="18" t="s">
        <v>23</v>
      </c>
      <c r="H59" s="14">
        <v>2022.0</v>
      </c>
      <c r="I59" s="14" t="s">
        <v>119</v>
      </c>
      <c r="J59" s="19">
        <v>18.7</v>
      </c>
      <c r="K59" s="14">
        <v>9.0</v>
      </c>
      <c r="L59" s="15" t="str">
        <f>VLOOKUP(I59,'Odrůdy a zkratky'!$A$2:$C$39,3,0)</f>
        <v>bílé</v>
      </c>
    </row>
    <row r="60" ht="13.5" customHeight="1">
      <c r="A60" s="4" t="str">
        <f t="shared" si="1"/>
        <v>HI 2</v>
      </c>
      <c r="B60" s="14" t="str">
        <f t="shared" si="2"/>
        <v>HI</v>
      </c>
      <c r="C60" s="13">
        <v>2.0</v>
      </c>
      <c r="D60" s="14" t="s">
        <v>120</v>
      </c>
      <c r="E60" s="14" t="s">
        <v>8</v>
      </c>
      <c r="F60" s="15"/>
      <c r="G60" s="18" t="s">
        <v>23</v>
      </c>
      <c r="H60" s="15"/>
      <c r="I60" s="14" t="s">
        <v>119</v>
      </c>
      <c r="J60" s="19">
        <v>18.6</v>
      </c>
      <c r="K60" s="14">
        <v>9.0</v>
      </c>
      <c r="L60" s="15" t="str">
        <f>VLOOKUP(I60,'Odrůdy a zkratky'!$A$2:$C$39,3,0)</f>
        <v>bílé</v>
      </c>
    </row>
    <row r="61" ht="13.5" customHeight="1">
      <c r="A61" s="4" t="str">
        <f t="shared" si="1"/>
        <v>HI 10</v>
      </c>
      <c r="B61" s="14" t="str">
        <f t="shared" si="2"/>
        <v>HI</v>
      </c>
      <c r="C61" s="13">
        <v>10.0</v>
      </c>
      <c r="D61" s="14" t="s">
        <v>126</v>
      </c>
      <c r="E61" s="14" t="s">
        <v>25</v>
      </c>
      <c r="F61" s="15"/>
      <c r="G61" s="18" t="s">
        <v>23</v>
      </c>
      <c r="H61" s="14">
        <v>2022.0</v>
      </c>
      <c r="I61" s="14" t="s">
        <v>119</v>
      </c>
      <c r="J61" s="19">
        <v>18.6</v>
      </c>
      <c r="K61" s="14">
        <v>9.0</v>
      </c>
      <c r="L61" s="15" t="str">
        <f>VLOOKUP(I61,'Odrůdy a zkratky'!$A$2:$C$39,3,0)</f>
        <v>bílé</v>
      </c>
    </row>
    <row r="62" ht="13.5" customHeight="1">
      <c r="A62" s="4" t="str">
        <f t="shared" si="1"/>
        <v>HI 5</v>
      </c>
      <c r="B62" s="14" t="str">
        <f t="shared" si="2"/>
        <v>HI</v>
      </c>
      <c r="C62" s="13">
        <v>5.0</v>
      </c>
      <c r="D62" s="14" t="s">
        <v>122</v>
      </c>
      <c r="E62" s="14" t="s">
        <v>17</v>
      </c>
      <c r="F62" s="15"/>
      <c r="G62" s="16"/>
      <c r="H62" s="15"/>
      <c r="I62" s="14" t="s">
        <v>119</v>
      </c>
      <c r="J62" s="19">
        <v>18.4</v>
      </c>
      <c r="K62" s="14">
        <v>9.0</v>
      </c>
      <c r="L62" s="15" t="str">
        <f>VLOOKUP(I62,'Odrůdy a zkratky'!$A$2:$C$39,3,0)</f>
        <v>bílé</v>
      </c>
    </row>
    <row r="63" ht="13.5" customHeight="1">
      <c r="A63" s="4" t="str">
        <f t="shared" si="1"/>
        <v>HI 9</v>
      </c>
      <c r="B63" s="14" t="str">
        <f t="shared" si="2"/>
        <v>HI</v>
      </c>
      <c r="C63" s="13">
        <v>9.0</v>
      </c>
      <c r="D63" s="14" t="s">
        <v>49</v>
      </c>
      <c r="E63" s="14" t="s">
        <v>25</v>
      </c>
      <c r="F63" s="15"/>
      <c r="G63" s="18" t="s">
        <v>23</v>
      </c>
      <c r="H63" s="15"/>
      <c r="I63" s="14" t="s">
        <v>119</v>
      </c>
      <c r="J63" s="19">
        <v>18.4</v>
      </c>
      <c r="K63" s="14">
        <v>9.0</v>
      </c>
      <c r="L63" s="15" t="str">
        <f>VLOOKUP(I63,'Odrůdy a zkratky'!$A$2:$C$39,3,0)</f>
        <v>bílé</v>
      </c>
    </row>
    <row r="64" ht="13.5" customHeight="1">
      <c r="A64" s="4" t="str">
        <f t="shared" si="1"/>
        <v>HI 13</v>
      </c>
      <c r="B64" s="14" t="str">
        <f t="shared" si="2"/>
        <v>HI</v>
      </c>
      <c r="C64" s="13">
        <v>13.0</v>
      </c>
      <c r="D64" s="14" t="s">
        <v>39</v>
      </c>
      <c r="E64" s="14" t="s">
        <v>15</v>
      </c>
      <c r="F64" s="15"/>
      <c r="G64" s="16"/>
      <c r="H64" s="15"/>
      <c r="I64" s="14" t="s">
        <v>119</v>
      </c>
      <c r="J64" s="19">
        <v>18.4</v>
      </c>
      <c r="K64" s="14">
        <v>9.0</v>
      </c>
      <c r="L64" s="15" t="str">
        <f>VLOOKUP(I64,'Odrůdy a zkratky'!$A$2:$C$39,3,0)</f>
        <v>bílé</v>
      </c>
    </row>
    <row r="65" ht="13.5" customHeight="1">
      <c r="A65" s="4" t="str">
        <f t="shared" si="1"/>
        <v>HI 1</v>
      </c>
      <c r="B65" s="14" t="str">
        <f t="shared" si="2"/>
        <v>HI</v>
      </c>
      <c r="C65" s="13">
        <v>1.0</v>
      </c>
      <c r="D65" s="14" t="s">
        <v>117</v>
      </c>
      <c r="E65" s="14" t="s">
        <v>118</v>
      </c>
      <c r="F65" s="15"/>
      <c r="G65" s="18" t="s">
        <v>94</v>
      </c>
      <c r="H65" s="15"/>
      <c r="I65" s="14" t="s">
        <v>119</v>
      </c>
      <c r="J65" s="19">
        <v>18.2</v>
      </c>
      <c r="K65" s="14">
        <v>9.0</v>
      </c>
      <c r="L65" s="15" t="str">
        <f>VLOOKUP(I65,'Odrůdy a zkratky'!$A$2:$C$39,3,0)</f>
        <v>bílé</v>
      </c>
    </row>
    <row r="66" ht="13.5" customHeight="1">
      <c r="A66" s="4" t="str">
        <f t="shared" si="1"/>
        <v>HI 8</v>
      </c>
      <c r="B66" s="14" t="str">
        <f t="shared" si="2"/>
        <v>HI</v>
      </c>
      <c r="C66" s="13">
        <v>8.0</v>
      </c>
      <c r="D66" s="14" t="s">
        <v>125</v>
      </c>
      <c r="E66" s="14" t="s">
        <v>25</v>
      </c>
      <c r="F66" s="15"/>
      <c r="G66" s="18" t="s">
        <v>23</v>
      </c>
      <c r="H66" s="15"/>
      <c r="I66" s="14" t="s">
        <v>119</v>
      </c>
      <c r="J66" s="19">
        <v>18.2</v>
      </c>
      <c r="K66" s="14">
        <v>9.0</v>
      </c>
      <c r="L66" s="15" t="str">
        <f>VLOOKUP(I66,'Odrůdy a zkratky'!$A$2:$C$39,3,0)</f>
        <v>bílé</v>
      </c>
    </row>
    <row r="67" ht="13.5" customHeight="1">
      <c r="A67" s="4" t="str">
        <f t="shared" si="1"/>
        <v>HI 7</v>
      </c>
      <c r="B67" s="14" t="str">
        <f t="shared" si="2"/>
        <v>HI</v>
      </c>
      <c r="C67" s="13">
        <v>7.0</v>
      </c>
      <c r="D67" s="14" t="s">
        <v>37</v>
      </c>
      <c r="E67" s="14" t="s">
        <v>38</v>
      </c>
      <c r="F67" s="15"/>
      <c r="G67" s="16"/>
      <c r="H67" s="15"/>
      <c r="I67" s="14" t="s">
        <v>119</v>
      </c>
      <c r="J67" s="19">
        <v>18.1</v>
      </c>
      <c r="K67" s="14">
        <v>9.0</v>
      </c>
      <c r="L67" s="15" t="str">
        <f>VLOOKUP(I67,'Odrůdy a zkratky'!$A$2:$C$39,3,0)</f>
        <v>bílé</v>
      </c>
    </row>
    <row r="68" ht="13.5" customHeight="1">
      <c r="A68" s="4" t="str">
        <f t="shared" si="1"/>
        <v>HI 17</v>
      </c>
      <c r="B68" s="14" t="str">
        <f t="shared" si="2"/>
        <v>HI</v>
      </c>
      <c r="C68" s="13">
        <v>17.0</v>
      </c>
      <c r="D68" s="14" t="s">
        <v>128</v>
      </c>
      <c r="E68" s="14" t="s">
        <v>15</v>
      </c>
      <c r="F68" s="15"/>
      <c r="G68" s="18"/>
      <c r="H68" s="15"/>
      <c r="I68" s="14" t="s">
        <v>119</v>
      </c>
      <c r="J68" s="19">
        <v>18.1</v>
      </c>
      <c r="K68" s="14">
        <v>9.0</v>
      </c>
      <c r="L68" s="15" t="str">
        <f>VLOOKUP(I68,'Odrůdy a zkratky'!$A$2:$C$39,3,0)</f>
        <v>bílé</v>
      </c>
    </row>
    <row r="69" ht="13.5" customHeight="1">
      <c r="A69" s="4" t="str">
        <f t="shared" si="1"/>
        <v>HI 12</v>
      </c>
      <c r="B69" s="14" t="str">
        <f t="shared" si="2"/>
        <v>HI</v>
      </c>
      <c r="C69" s="13">
        <v>12.0</v>
      </c>
      <c r="D69" s="14" t="s">
        <v>127</v>
      </c>
      <c r="E69" s="14" t="s">
        <v>69</v>
      </c>
      <c r="F69" s="15"/>
      <c r="G69" s="18" t="s">
        <v>94</v>
      </c>
      <c r="H69" s="15"/>
      <c r="I69" s="14" t="s">
        <v>119</v>
      </c>
      <c r="J69" s="19">
        <v>18.0</v>
      </c>
      <c r="K69" s="14">
        <v>9.0</v>
      </c>
      <c r="L69" s="15" t="str">
        <f>VLOOKUP(I69,'Odrůdy a zkratky'!$A$2:$C$39,3,0)</f>
        <v>bílé</v>
      </c>
    </row>
    <row r="70" ht="13.5" customHeight="1">
      <c r="A70" s="4" t="str">
        <f t="shared" si="1"/>
        <v>HI 18</v>
      </c>
      <c r="B70" s="14" t="str">
        <f t="shared" si="2"/>
        <v>HI</v>
      </c>
      <c r="C70" s="13">
        <v>18.0</v>
      </c>
      <c r="D70" s="14" t="s">
        <v>128</v>
      </c>
      <c r="E70" s="14" t="s">
        <v>15</v>
      </c>
      <c r="F70" s="15"/>
      <c r="G70" s="18"/>
      <c r="H70" s="14">
        <v>2022.0</v>
      </c>
      <c r="I70" s="14" t="s">
        <v>119</v>
      </c>
      <c r="J70" s="19">
        <v>17.9</v>
      </c>
      <c r="K70" s="14">
        <v>9.0</v>
      </c>
      <c r="L70" s="15" t="str">
        <f>VLOOKUP(I70,'Odrůdy a zkratky'!$A$2:$C$39,3,0)</f>
        <v>bílé</v>
      </c>
    </row>
    <row r="71" ht="13.5" customHeight="1">
      <c r="A71" s="4" t="str">
        <f t="shared" si="1"/>
        <v>HI 3</v>
      </c>
      <c r="B71" s="14" t="str">
        <f t="shared" si="2"/>
        <v>HI</v>
      </c>
      <c r="C71" s="13">
        <v>3.0</v>
      </c>
      <c r="D71" s="14" t="s">
        <v>121</v>
      </c>
      <c r="E71" s="14" t="s">
        <v>13</v>
      </c>
      <c r="F71" s="15"/>
      <c r="G71" s="16"/>
      <c r="H71" s="14">
        <v>2022.0</v>
      </c>
      <c r="I71" s="14" t="s">
        <v>119</v>
      </c>
      <c r="J71" s="19">
        <v>17.8</v>
      </c>
      <c r="K71" s="14">
        <v>9.0</v>
      </c>
      <c r="L71" s="15" t="str">
        <f>VLOOKUP(I71,'Odrůdy a zkratky'!$A$2:$C$39,3,0)</f>
        <v>bílé</v>
      </c>
    </row>
    <row r="72" ht="13.5" customHeight="1">
      <c r="A72" s="4" t="str">
        <f t="shared" si="1"/>
        <v>HI 11</v>
      </c>
      <c r="B72" s="14" t="str">
        <f t="shared" si="2"/>
        <v>HI</v>
      </c>
      <c r="C72" s="13">
        <v>11.0</v>
      </c>
      <c r="D72" s="14" t="s">
        <v>55</v>
      </c>
      <c r="E72" s="14" t="s">
        <v>56</v>
      </c>
      <c r="F72" s="15"/>
      <c r="G72" s="16"/>
      <c r="H72" s="15"/>
      <c r="I72" s="14" t="s">
        <v>119</v>
      </c>
      <c r="J72" s="19">
        <v>17.5</v>
      </c>
      <c r="K72" s="14">
        <v>9.0</v>
      </c>
      <c r="L72" s="15" t="str">
        <f>VLOOKUP(I72,'Odrůdy a zkratky'!$A$2:$C$39,3,0)</f>
        <v>bílé</v>
      </c>
    </row>
    <row r="73" ht="13.5" customHeight="1">
      <c r="A73" s="4" t="str">
        <f t="shared" si="1"/>
        <v>CH 5</v>
      </c>
      <c r="B73" s="14" t="str">
        <f t="shared" si="2"/>
        <v>CH</v>
      </c>
      <c r="C73" s="13">
        <v>5.0</v>
      </c>
      <c r="D73" s="14" t="s">
        <v>54</v>
      </c>
      <c r="E73" s="14" t="s">
        <v>38</v>
      </c>
      <c r="F73" s="15"/>
      <c r="G73" s="18" t="s">
        <v>23</v>
      </c>
      <c r="H73" s="14">
        <v>2022.0</v>
      </c>
      <c r="I73" s="14" t="s">
        <v>202</v>
      </c>
      <c r="J73" s="19">
        <v>18.9</v>
      </c>
      <c r="K73" s="14">
        <v>8.0</v>
      </c>
      <c r="L73" s="15" t="str">
        <f>VLOOKUP(I73,'Odrůdy a zkratky'!$A$2:$C$39,3,0)</f>
        <v>bílé</v>
      </c>
    </row>
    <row r="74" ht="13.5" customHeight="1">
      <c r="A74" s="4" t="str">
        <f t="shared" si="1"/>
        <v>CH 8</v>
      </c>
      <c r="B74" s="14" t="str">
        <f t="shared" si="2"/>
        <v>CH</v>
      </c>
      <c r="C74" s="13">
        <v>8.0</v>
      </c>
      <c r="D74" s="14" t="s">
        <v>177</v>
      </c>
      <c r="E74" s="14" t="s">
        <v>69</v>
      </c>
      <c r="F74" s="15"/>
      <c r="G74" s="16"/>
      <c r="H74" s="15"/>
      <c r="I74" s="14" t="s">
        <v>202</v>
      </c>
      <c r="J74" s="19">
        <v>18.8</v>
      </c>
      <c r="K74" s="14">
        <v>8.0</v>
      </c>
      <c r="L74" s="15" t="str">
        <f>VLOOKUP(I74,'Odrůdy a zkratky'!$A$2:$C$39,3,0)</f>
        <v>bílé</v>
      </c>
    </row>
    <row r="75" ht="13.5" customHeight="1">
      <c r="A75" s="4" t="str">
        <f t="shared" si="1"/>
        <v>CH 14</v>
      </c>
      <c r="B75" s="14" t="str">
        <f t="shared" si="2"/>
        <v>CH</v>
      </c>
      <c r="C75" s="13">
        <v>14.0</v>
      </c>
      <c r="D75" s="14" t="s">
        <v>206</v>
      </c>
      <c r="E75" s="14" t="s">
        <v>86</v>
      </c>
      <c r="F75" s="15"/>
      <c r="G75" s="18"/>
      <c r="H75" s="14">
        <v>2022.0</v>
      </c>
      <c r="I75" s="14" t="s">
        <v>202</v>
      </c>
      <c r="J75" s="19">
        <v>18.8</v>
      </c>
      <c r="K75" s="14">
        <v>8.0</v>
      </c>
      <c r="L75" s="15" t="str">
        <f>VLOOKUP(I75,'Odrůdy a zkratky'!$A$2:$C$39,3,0)</f>
        <v>bílé</v>
      </c>
    </row>
    <row r="76" ht="13.5" customHeight="1">
      <c r="A76" s="4" t="str">
        <f t="shared" si="1"/>
        <v>CH 6</v>
      </c>
      <c r="B76" s="14" t="str">
        <f t="shared" si="2"/>
        <v>CH</v>
      </c>
      <c r="C76" s="13">
        <v>6.0</v>
      </c>
      <c r="D76" s="14" t="s">
        <v>204</v>
      </c>
      <c r="E76" s="14" t="s">
        <v>15</v>
      </c>
      <c r="F76" s="15"/>
      <c r="G76" s="18" t="s">
        <v>23</v>
      </c>
      <c r="H76" s="15"/>
      <c r="I76" s="14" t="s">
        <v>202</v>
      </c>
      <c r="J76" s="19">
        <v>18.7</v>
      </c>
      <c r="K76" s="14">
        <v>8.0</v>
      </c>
      <c r="L76" s="15" t="str">
        <f>VLOOKUP(I76,'Odrůdy a zkratky'!$A$2:$C$39,3,0)</f>
        <v>bílé</v>
      </c>
    </row>
    <row r="77" ht="13.5" customHeight="1">
      <c r="A77" s="4" t="str">
        <f t="shared" si="1"/>
        <v>CH 13</v>
      </c>
      <c r="B77" s="14" t="str">
        <f t="shared" si="2"/>
        <v>CH</v>
      </c>
      <c r="C77" s="13">
        <v>13.0</v>
      </c>
      <c r="D77" s="14" t="s">
        <v>109</v>
      </c>
      <c r="E77" s="14" t="s">
        <v>27</v>
      </c>
      <c r="F77" s="15"/>
      <c r="G77" s="18"/>
      <c r="H77" s="15"/>
      <c r="I77" s="14" t="s">
        <v>202</v>
      </c>
      <c r="J77" s="19">
        <v>18.7</v>
      </c>
      <c r="K77" s="14">
        <v>8.0</v>
      </c>
      <c r="L77" s="15" t="str">
        <f>VLOOKUP(I77,'Odrůdy a zkratky'!$A$2:$C$39,3,0)</f>
        <v>bílé</v>
      </c>
    </row>
    <row r="78" ht="13.5" customHeight="1">
      <c r="A78" s="4" t="str">
        <f t="shared" si="1"/>
        <v>CH 7</v>
      </c>
      <c r="B78" s="14" t="str">
        <f t="shared" si="2"/>
        <v>CH</v>
      </c>
      <c r="C78" s="13">
        <v>7.0</v>
      </c>
      <c r="D78" s="14" t="s">
        <v>136</v>
      </c>
      <c r="E78" s="14" t="s">
        <v>98</v>
      </c>
      <c r="F78" s="15"/>
      <c r="G78" s="16"/>
      <c r="H78" s="15"/>
      <c r="I78" s="14" t="s">
        <v>202</v>
      </c>
      <c r="J78" s="19">
        <v>18.6</v>
      </c>
      <c r="K78" s="14">
        <v>8.0</v>
      </c>
      <c r="L78" s="15" t="str">
        <f>VLOOKUP(I78,'Odrůdy a zkratky'!$A$2:$C$39,3,0)</f>
        <v>bílé</v>
      </c>
    </row>
    <row r="79" ht="13.5" customHeight="1">
      <c r="A79" s="4" t="str">
        <f t="shared" si="1"/>
        <v>CH 4</v>
      </c>
      <c r="B79" s="14" t="str">
        <f t="shared" si="2"/>
        <v>CH</v>
      </c>
      <c r="C79" s="13">
        <v>4.0</v>
      </c>
      <c r="D79" s="14" t="s">
        <v>18</v>
      </c>
      <c r="E79" s="14" t="s">
        <v>17</v>
      </c>
      <c r="F79" s="15"/>
      <c r="G79" s="16"/>
      <c r="H79" s="14">
        <v>2022.0</v>
      </c>
      <c r="I79" s="14" t="s">
        <v>202</v>
      </c>
      <c r="J79" s="19">
        <v>18.5</v>
      </c>
      <c r="K79" s="14">
        <v>8.0</v>
      </c>
      <c r="L79" s="15" t="str">
        <f>VLOOKUP(I79,'Odrůdy a zkratky'!$A$2:$C$39,3,0)</f>
        <v>bílé</v>
      </c>
    </row>
    <row r="80" ht="13.5" customHeight="1">
      <c r="A80" s="4" t="str">
        <f t="shared" si="1"/>
        <v>CH 12</v>
      </c>
      <c r="B80" s="14" t="str">
        <f t="shared" si="2"/>
        <v>CH</v>
      </c>
      <c r="C80" s="13">
        <v>12.0</v>
      </c>
      <c r="D80" s="14" t="s">
        <v>128</v>
      </c>
      <c r="E80" s="14" t="s">
        <v>15</v>
      </c>
      <c r="F80" s="15"/>
      <c r="G80" s="18" t="s">
        <v>74</v>
      </c>
      <c r="H80" s="15"/>
      <c r="I80" s="14" t="s">
        <v>202</v>
      </c>
      <c r="J80" s="19">
        <v>18.5</v>
      </c>
      <c r="K80" s="14">
        <v>8.0</v>
      </c>
      <c r="L80" s="15" t="str">
        <f>VLOOKUP(I80,'Odrůdy a zkratky'!$A$2:$C$39,3,0)</f>
        <v>bílé</v>
      </c>
    </row>
    <row r="81" ht="13.5" customHeight="1">
      <c r="A81" s="4" t="str">
        <f t="shared" si="1"/>
        <v>CH 1</v>
      </c>
      <c r="B81" s="14" t="str">
        <f t="shared" si="2"/>
        <v>CH</v>
      </c>
      <c r="C81" s="13">
        <v>1.0</v>
      </c>
      <c r="D81" s="14" t="s">
        <v>201</v>
      </c>
      <c r="E81" s="14" t="s">
        <v>13</v>
      </c>
      <c r="F81" s="15"/>
      <c r="G81" s="16"/>
      <c r="H81" s="15"/>
      <c r="I81" s="14" t="s">
        <v>202</v>
      </c>
      <c r="J81" s="19">
        <v>18.4</v>
      </c>
      <c r="K81" s="14">
        <v>8.0</v>
      </c>
      <c r="L81" s="15" t="str">
        <f>VLOOKUP(I81,'Odrůdy a zkratky'!$A$2:$C$39,3,0)</f>
        <v>bílé</v>
      </c>
    </row>
    <row r="82" ht="13.5" customHeight="1">
      <c r="A82" s="4" t="str">
        <f t="shared" si="1"/>
        <v>CH 9</v>
      </c>
      <c r="B82" s="14" t="str">
        <f t="shared" si="2"/>
        <v>CH</v>
      </c>
      <c r="C82" s="13">
        <v>9.0</v>
      </c>
      <c r="D82" s="14" t="s">
        <v>59</v>
      </c>
      <c r="E82" s="14" t="s">
        <v>27</v>
      </c>
      <c r="F82" s="15"/>
      <c r="G82" s="18" t="s">
        <v>23</v>
      </c>
      <c r="H82" s="15"/>
      <c r="I82" s="14" t="s">
        <v>202</v>
      </c>
      <c r="J82" s="19">
        <v>18.2</v>
      </c>
      <c r="K82" s="14">
        <v>8.0</v>
      </c>
      <c r="L82" s="15" t="str">
        <f>VLOOKUP(I82,'Odrůdy a zkratky'!$A$2:$C$39,3,0)</f>
        <v>bílé</v>
      </c>
    </row>
    <row r="83" ht="13.5" customHeight="1">
      <c r="A83" s="4" t="str">
        <f t="shared" si="1"/>
        <v>CH 10</v>
      </c>
      <c r="B83" s="14" t="str">
        <f t="shared" si="2"/>
        <v>CH</v>
      </c>
      <c r="C83" s="13">
        <v>10.0</v>
      </c>
      <c r="D83" s="14" t="s">
        <v>205</v>
      </c>
      <c r="E83" s="14" t="s">
        <v>33</v>
      </c>
      <c r="F83" s="15"/>
      <c r="G83" s="18"/>
      <c r="H83" s="14">
        <v>2020.0</v>
      </c>
      <c r="I83" s="14" t="s">
        <v>202</v>
      </c>
      <c r="J83" s="19">
        <v>18.2</v>
      </c>
      <c r="K83" s="14">
        <v>8.0</v>
      </c>
      <c r="L83" s="15" t="str">
        <f>VLOOKUP(I83,'Odrůdy a zkratky'!$A$2:$C$39,3,0)</f>
        <v>bílé</v>
      </c>
    </row>
    <row r="84" ht="13.5" customHeight="1">
      <c r="A84" s="4" t="str">
        <f t="shared" si="1"/>
        <v>CH 11</v>
      </c>
      <c r="B84" s="14" t="str">
        <f t="shared" si="2"/>
        <v>CH</v>
      </c>
      <c r="C84" s="13">
        <v>11.0</v>
      </c>
      <c r="D84" s="14" t="s">
        <v>128</v>
      </c>
      <c r="E84" s="14" t="s">
        <v>15</v>
      </c>
      <c r="F84" s="15"/>
      <c r="G84" s="18" t="s">
        <v>23</v>
      </c>
      <c r="H84" s="14">
        <v>2022.0</v>
      </c>
      <c r="I84" s="14" t="s">
        <v>202</v>
      </c>
      <c r="J84" s="19">
        <v>18.1</v>
      </c>
      <c r="K84" s="14">
        <v>8.0</v>
      </c>
      <c r="L84" s="15" t="str">
        <f>VLOOKUP(I84,'Odrůdy a zkratky'!$A$2:$C$39,3,0)</f>
        <v>bílé</v>
      </c>
    </row>
    <row r="85" ht="13.5" customHeight="1">
      <c r="A85" s="4" t="str">
        <f t="shared" si="1"/>
        <v>CH 2</v>
      </c>
      <c r="B85" s="14" t="str">
        <f t="shared" si="2"/>
        <v>CH</v>
      </c>
      <c r="C85" s="13">
        <v>2.0</v>
      </c>
      <c r="D85" s="14" t="s">
        <v>203</v>
      </c>
      <c r="E85" s="14" t="s">
        <v>13</v>
      </c>
      <c r="F85" s="15"/>
      <c r="G85" s="16"/>
      <c r="H85" s="14">
        <v>2022.0</v>
      </c>
      <c r="I85" s="14" t="s">
        <v>202</v>
      </c>
      <c r="J85" s="19">
        <v>18.0</v>
      </c>
      <c r="K85" s="14">
        <v>8.0</v>
      </c>
      <c r="L85" s="15" t="str">
        <f>VLOOKUP(I85,'Odrůdy a zkratky'!$A$2:$C$39,3,0)</f>
        <v>bílé</v>
      </c>
    </row>
    <row r="86" ht="13.5" customHeight="1">
      <c r="A86" s="4" t="str">
        <f t="shared" si="1"/>
        <v>CH 3</v>
      </c>
      <c r="B86" s="14" t="str">
        <f t="shared" si="2"/>
        <v>CH</v>
      </c>
      <c r="C86" s="13">
        <v>3.0</v>
      </c>
      <c r="D86" s="14" t="s">
        <v>14</v>
      </c>
      <c r="E86" s="14" t="s">
        <v>15</v>
      </c>
      <c r="F86" s="15"/>
      <c r="G86" s="16"/>
      <c r="H86" s="15"/>
      <c r="I86" s="14" t="s">
        <v>202</v>
      </c>
      <c r="J86" s="19">
        <v>17.9</v>
      </c>
      <c r="K86" s="14">
        <v>8.0</v>
      </c>
      <c r="L86" s="15" t="str">
        <f>VLOOKUP(I86,'Odrůdy a zkratky'!$A$2:$C$39,3,0)</f>
        <v>bílé</v>
      </c>
    </row>
    <row r="87" ht="13.5" customHeight="1">
      <c r="A87" s="4" t="str">
        <f t="shared" si="1"/>
        <v>IO 2</v>
      </c>
      <c r="B87" s="14" t="str">
        <f t="shared" si="2"/>
        <v>IO</v>
      </c>
      <c r="C87" s="13">
        <v>2.0</v>
      </c>
      <c r="D87" s="14" t="s">
        <v>134</v>
      </c>
      <c r="E87" s="14" t="s">
        <v>135</v>
      </c>
      <c r="F87" s="15"/>
      <c r="G87" s="18" t="s">
        <v>74</v>
      </c>
      <c r="H87" s="15"/>
      <c r="I87" s="14" t="s">
        <v>225</v>
      </c>
      <c r="J87" s="19">
        <v>18.7</v>
      </c>
      <c r="K87" s="14">
        <v>9.0</v>
      </c>
      <c r="L87" s="15" t="str">
        <f>VLOOKUP(I87,'Odrůdy a zkratky'!$A$2:$C$39,3,0)</f>
        <v>bílé</v>
      </c>
    </row>
    <row r="88" ht="13.5" customHeight="1">
      <c r="A88" s="4" t="str">
        <f t="shared" si="1"/>
        <v>IO 1</v>
      </c>
      <c r="B88" s="14" t="str">
        <f t="shared" si="2"/>
        <v>IO</v>
      </c>
      <c r="C88" s="13">
        <v>1.0</v>
      </c>
      <c r="D88" s="14" t="s">
        <v>208</v>
      </c>
      <c r="E88" s="14" t="s">
        <v>38</v>
      </c>
      <c r="F88" s="15"/>
      <c r="G88" s="16"/>
      <c r="H88" s="15"/>
      <c r="I88" s="14" t="s">
        <v>225</v>
      </c>
      <c r="J88" s="19">
        <v>18.4</v>
      </c>
      <c r="K88" s="14">
        <v>9.0</v>
      </c>
      <c r="L88" s="15" t="str">
        <f>VLOOKUP(I88,'Odrůdy a zkratky'!$A$2:$C$39,3,0)</f>
        <v>bílé</v>
      </c>
    </row>
    <row r="89" ht="13.5" customHeight="1">
      <c r="A89" s="4" t="str">
        <f t="shared" si="1"/>
        <v>IO 3</v>
      </c>
      <c r="B89" s="14" t="str">
        <f t="shared" si="2"/>
        <v>IO</v>
      </c>
      <c r="C89" s="13">
        <v>3.0</v>
      </c>
      <c r="D89" s="14" t="s">
        <v>218</v>
      </c>
      <c r="E89" s="14" t="s">
        <v>219</v>
      </c>
      <c r="F89" s="15"/>
      <c r="G89" s="18" t="s">
        <v>74</v>
      </c>
      <c r="H89" s="15"/>
      <c r="I89" s="14" t="s">
        <v>225</v>
      </c>
      <c r="J89" s="19">
        <v>18.0</v>
      </c>
      <c r="K89" s="14">
        <v>9.0</v>
      </c>
      <c r="L89" s="15" t="str">
        <f>VLOOKUP(I89,'Odrůdy a zkratky'!$A$2:$C$39,3,0)</f>
        <v>bílé</v>
      </c>
    </row>
    <row r="90" ht="13.5" customHeight="1">
      <c r="A90" s="4" t="str">
        <f t="shared" si="1"/>
        <v>IO 4</v>
      </c>
      <c r="B90" s="14" t="str">
        <f t="shared" si="2"/>
        <v>IO</v>
      </c>
      <c r="C90" s="13">
        <v>4.0</v>
      </c>
      <c r="D90" s="14" t="s">
        <v>226</v>
      </c>
      <c r="E90" s="14" t="s">
        <v>69</v>
      </c>
      <c r="F90" s="15"/>
      <c r="G90" s="16"/>
      <c r="H90" s="14">
        <v>2022.0</v>
      </c>
      <c r="I90" s="14" t="s">
        <v>225</v>
      </c>
      <c r="J90" s="19">
        <v>18.0</v>
      </c>
      <c r="K90" s="14">
        <v>9.0</v>
      </c>
      <c r="L90" s="15" t="str">
        <f>VLOOKUP(I90,'Odrůdy a zkratky'!$A$2:$C$39,3,0)</f>
        <v>bílé</v>
      </c>
    </row>
    <row r="91" ht="13.5" customHeight="1">
      <c r="A91" s="4" t="str">
        <f t="shared" si="1"/>
        <v>JOH 2</v>
      </c>
      <c r="B91" s="14" t="str">
        <f t="shared" si="2"/>
        <v>JOH</v>
      </c>
      <c r="C91" s="13">
        <v>2.0</v>
      </c>
      <c r="D91" s="14" t="s">
        <v>194</v>
      </c>
      <c r="E91" s="14" t="s">
        <v>135</v>
      </c>
      <c r="F91" s="14"/>
      <c r="G91" s="18" t="s">
        <v>23</v>
      </c>
      <c r="H91" s="14">
        <v>2022.0</v>
      </c>
      <c r="I91" s="14" t="s">
        <v>283</v>
      </c>
      <c r="J91" s="19">
        <v>18.8</v>
      </c>
      <c r="K91" s="14">
        <v>16.0</v>
      </c>
      <c r="L91" s="15" t="str">
        <f>VLOOKUP(I91,'Odrůdy a zkratky'!$A$2:$C$39,3,0)</f>
        <v>bílé</v>
      </c>
    </row>
    <row r="92" ht="13.5" customHeight="1">
      <c r="A92" s="4" t="str">
        <f t="shared" si="1"/>
        <v>JOH 1</v>
      </c>
      <c r="B92" s="14" t="str">
        <f t="shared" si="2"/>
        <v>JOH</v>
      </c>
      <c r="C92" s="13">
        <v>1.0</v>
      </c>
      <c r="D92" s="14" t="s">
        <v>282</v>
      </c>
      <c r="E92" s="14" t="s">
        <v>219</v>
      </c>
      <c r="F92" s="14"/>
      <c r="G92" s="18" t="s">
        <v>74</v>
      </c>
      <c r="H92" s="15"/>
      <c r="I92" s="14" t="s">
        <v>283</v>
      </c>
      <c r="J92" s="19">
        <v>18.5</v>
      </c>
      <c r="K92" s="14">
        <v>16.0</v>
      </c>
      <c r="L92" s="15" t="str">
        <f>VLOOKUP(I92,'Odrůdy a zkratky'!$A$2:$C$39,3,0)</f>
        <v>bílé</v>
      </c>
    </row>
    <row r="93" ht="13.5" customHeight="1">
      <c r="A93" s="4" t="str">
        <f t="shared" si="1"/>
        <v>KER 1</v>
      </c>
      <c r="B93" s="14" t="str">
        <f t="shared" si="2"/>
        <v>KER</v>
      </c>
      <c r="C93" s="13">
        <v>1.0</v>
      </c>
      <c r="D93" s="14" t="s">
        <v>276</v>
      </c>
      <c r="E93" s="14" t="s">
        <v>277</v>
      </c>
      <c r="F93" s="15"/>
      <c r="G93" s="18" t="s">
        <v>23</v>
      </c>
      <c r="H93" s="15"/>
      <c r="I93" s="14" t="s">
        <v>278</v>
      </c>
      <c r="J93" s="19">
        <v>18.8</v>
      </c>
      <c r="K93" s="14">
        <v>16.0</v>
      </c>
      <c r="L93" s="15" t="str">
        <f>VLOOKUP(I93,'Odrůdy a zkratky'!$A$2:$C$39,3,0)</f>
        <v>bílé</v>
      </c>
    </row>
    <row r="94" ht="13.5" customHeight="1">
      <c r="A94" s="4" t="str">
        <f t="shared" si="1"/>
        <v>KER 3</v>
      </c>
      <c r="B94" s="14" t="str">
        <f t="shared" si="2"/>
        <v>KER</v>
      </c>
      <c r="C94" s="13">
        <v>3.0</v>
      </c>
      <c r="D94" s="14" t="s">
        <v>279</v>
      </c>
      <c r="E94" s="14" t="s">
        <v>11</v>
      </c>
      <c r="F94" s="15"/>
      <c r="G94" s="16"/>
      <c r="H94" s="15"/>
      <c r="I94" s="14" t="s">
        <v>278</v>
      </c>
      <c r="J94" s="19">
        <v>18.4</v>
      </c>
      <c r="K94" s="14">
        <v>16.0</v>
      </c>
      <c r="L94" s="15" t="str">
        <f>VLOOKUP(I94,'Odrůdy a zkratky'!$A$2:$C$39,3,0)</f>
        <v>bílé</v>
      </c>
    </row>
    <row r="95" ht="13.5" customHeight="1">
      <c r="A95" s="4" t="str">
        <f t="shared" si="1"/>
        <v>KER 2</v>
      </c>
      <c r="B95" s="14" t="str">
        <f t="shared" si="2"/>
        <v>KER</v>
      </c>
      <c r="C95" s="13">
        <v>2.0</v>
      </c>
      <c r="D95" s="14" t="s">
        <v>100</v>
      </c>
      <c r="E95" s="14" t="s">
        <v>11</v>
      </c>
      <c r="F95" s="15"/>
      <c r="G95" s="16"/>
      <c r="H95" s="15"/>
      <c r="I95" s="14" t="s">
        <v>278</v>
      </c>
      <c r="J95" s="19">
        <v>17.6</v>
      </c>
      <c r="K95" s="14">
        <v>16.0</v>
      </c>
      <c r="L95" s="15" t="str">
        <f>VLOOKUP(I95,'Odrůdy a zkratky'!$A$2:$C$39,3,0)</f>
        <v>bílé</v>
      </c>
    </row>
    <row r="96" ht="13.5" customHeight="1">
      <c r="A96" s="4" t="str">
        <f t="shared" si="1"/>
        <v>MM 1</v>
      </c>
      <c r="B96" s="14" t="str">
        <f t="shared" si="2"/>
        <v>MM</v>
      </c>
      <c r="C96" s="13">
        <v>1.0</v>
      </c>
      <c r="D96" s="14" t="s">
        <v>172</v>
      </c>
      <c r="E96" s="14" t="s">
        <v>17</v>
      </c>
      <c r="F96" s="15"/>
      <c r="G96" s="16"/>
      <c r="H96" s="15"/>
      <c r="I96" s="14" t="s">
        <v>227</v>
      </c>
      <c r="J96" s="19">
        <v>18.7</v>
      </c>
      <c r="K96" s="14">
        <v>4.0</v>
      </c>
      <c r="L96" s="15" t="str">
        <f>VLOOKUP(I96,'Odrůdy a zkratky'!$A$2:$C$39,3,0)</f>
        <v>bílé</v>
      </c>
    </row>
    <row r="97" ht="13.5" customHeight="1">
      <c r="A97" s="4" t="str">
        <f t="shared" si="1"/>
        <v>MM 9</v>
      </c>
      <c r="B97" s="14" t="str">
        <f t="shared" si="2"/>
        <v>MM</v>
      </c>
      <c r="C97" s="13">
        <v>9.0</v>
      </c>
      <c r="D97" s="14" t="s">
        <v>83</v>
      </c>
      <c r="E97" s="14" t="s">
        <v>84</v>
      </c>
      <c r="F97" s="15"/>
      <c r="G97" s="18" t="s">
        <v>23</v>
      </c>
      <c r="H97" s="15"/>
      <c r="I97" s="14" t="s">
        <v>227</v>
      </c>
      <c r="J97" s="19">
        <v>18.6</v>
      </c>
      <c r="K97" s="14">
        <v>4.0</v>
      </c>
      <c r="L97" s="15" t="str">
        <f>VLOOKUP(I97,'Odrůdy a zkratky'!$A$2:$C$39,3,0)</f>
        <v>bílé</v>
      </c>
    </row>
    <row r="98" ht="13.5" customHeight="1">
      <c r="A98" s="4" t="str">
        <f t="shared" si="1"/>
        <v>MM 2</v>
      </c>
      <c r="B98" s="14" t="str">
        <f t="shared" si="2"/>
        <v>MM</v>
      </c>
      <c r="C98" s="13">
        <v>2.0</v>
      </c>
      <c r="D98" s="14" t="s">
        <v>228</v>
      </c>
      <c r="E98" s="14" t="s">
        <v>17</v>
      </c>
      <c r="F98" s="15"/>
      <c r="G98" s="16"/>
      <c r="H98" s="15"/>
      <c r="I98" s="14" t="s">
        <v>227</v>
      </c>
      <c r="J98" s="19">
        <v>18.5</v>
      </c>
      <c r="K98" s="14">
        <v>4.0</v>
      </c>
      <c r="L98" s="15" t="str">
        <f>VLOOKUP(I98,'Odrůdy a zkratky'!$A$2:$C$39,3,0)</f>
        <v>bílé</v>
      </c>
    </row>
    <row r="99" ht="13.5" customHeight="1">
      <c r="A99" s="4" t="str">
        <f t="shared" si="1"/>
        <v>MM 3</v>
      </c>
      <c r="B99" s="14" t="str">
        <f t="shared" si="2"/>
        <v>MM</v>
      </c>
      <c r="C99" s="13">
        <v>3.0</v>
      </c>
      <c r="D99" s="14" t="s">
        <v>229</v>
      </c>
      <c r="E99" s="14" t="s">
        <v>58</v>
      </c>
      <c r="F99" s="15"/>
      <c r="G99" s="16"/>
      <c r="H99" s="15"/>
      <c r="I99" s="14" t="s">
        <v>227</v>
      </c>
      <c r="J99" s="19">
        <v>18.5</v>
      </c>
      <c r="K99" s="14">
        <v>4.0</v>
      </c>
      <c r="L99" s="15" t="str">
        <f>VLOOKUP(I99,'Odrůdy a zkratky'!$A$2:$C$39,3,0)</f>
        <v>bílé</v>
      </c>
    </row>
    <row r="100" ht="13.5" customHeight="1">
      <c r="A100" s="4" t="str">
        <f t="shared" si="1"/>
        <v>MM 4</v>
      </c>
      <c r="B100" s="14" t="str">
        <f t="shared" si="2"/>
        <v>MM</v>
      </c>
      <c r="C100" s="13">
        <v>4.0</v>
      </c>
      <c r="D100" s="14" t="s">
        <v>91</v>
      </c>
      <c r="E100" s="14" t="s">
        <v>58</v>
      </c>
      <c r="F100" s="15"/>
      <c r="G100" s="18" t="s">
        <v>23</v>
      </c>
      <c r="H100" s="15"/>
      <c r="I100" s="14" t="s">
        <v>227</v>
      </c>
      <c r="J100" s="19">
        <v>18.4</v>
      </c>
      <c r="K100" s="14">
        <v>4.0</v>
      </c>
      <c r="L100" s="15" t="str">
        <f>VLOOKUP(I100,'Odrůdy a zkratky'!$A$2:$C$39,3,0)</f>
        <v>bílé</v>
      </c>
    </row>
    <row r="101" ht="13.5" customHeight="1">
      <c r="A101" s="4" t="str">
        <f t="shared" si="1"/>
        <v>MM 8</v>
      </c>
      <c r="B101" s="14" t="str">
        <f t="shared" si="2"/>
        <v>MM</v>
      </c>
      <c r="C101" s="13">
        <v>8.0</v>
      </c>
      <c r="D101" s="14" t="s">
        <v>231</v>
      </c>
      <c r="E101" s="14" t="s">
        <v>79</v>
      </c>
      <c r="F101" s="15"/>
      <c r="G101" s="18" t="s">
        <v>23</v>
      </c>
      <c r="H101" s="15"/>
      <c r="I101" s="14" t="s">
        <v>227</v>
      </c>
      <c r="J101" s="19">
        <v>18.4</v>
      </c>
      <c r="K101" s="14">
        <v>4.0</v>
      </c>
      <c r="L101" s="15" t="str">
        <f>VLOOKUP(I101,'Odrůdy a zkratky'!$A$2:$C$39,3,0)</f>
        <v>bílé</v>
      </c>
    </row>
    <row r="102" ht="13.5" customHeight="1">
      <c r="A102" s="4" t="str">
        <f t="shared" si="1"/>
        <v>MM 5</v>
      </c>
      <c r="B102" s="14" t="str">
        <f t="shared" si="2"/>
        <v>MM</v>
      </c>
      <c r="C102" s="13">
        <v>5.0</v>
      </c>
      <c r="D102" s="14" t="s">
        <v>214</v>
      </c>
      <c r="E102" s="14" t="s">
        <v>215</v>
      </c>
      <c r="F102" s="15"/>
      <c r="G102" s="18"/>
      <c r="H102" s="15"/>
      <c r="I102" s="14" t="s">
        <v>227</v>
      </c>
      <c r="J102" s="19">
        <v>18.2</v>
      </c>
      <c r="K102" s="14">
        <v>4.0</v>
      </c>
      <c r="L102" s="15" t="str">
        <f>VLOOKUP(I102,'Odrůdy a zkratky'!$A$2:$C$39,3,0)</f>
        <v>bílé</v>
      </c>
    </row>
    <row r="103" ht="13.5" customHeight="1">
      <c r="A103" s="4" t="str">
        <f t="shared" si="1"/>
        <v>MM 6</v>
      </c>
      <c r="B103" s="14" t="str">
        <f t="shared" si="2"/>
        <v>MM</v>
      </c>
      <c r="C103" s="13">
        <v>6.0</v>
      </c>
      <c r="D103" s="14" t="s">
        <v>230</v>
      </c>
      <c r="E103" s="14" t="s">
        <v>33</v>
      </c>
      <c r="F103" s="15"/>
      <c r="G103" s="18" t="s">
        <v>74</v>
      </c>
      <c r="H103" s="15"/>
      <c r="I103" s="14" t="s">
        <v>227</v>
      </c>
      <c r="J103" s="19">
        <v>18.1</v>
      </c>
      <c r="K103" s="14">
        <v>4.0</v>
      </c>
      <c r="L103" s="15" t="str">
        <f>VLOOKUP(I103,'Odrůdy a zkratky'!$A$2:$C$39,3,0)</f>
        <v>bílé</v>
      </c>
    </row>
    <row r="104" ht="13.5" customHeight="1">
      <c r="A104" s="4" t="str">
        <f t="shared" si="1"/>
        <v>MM 7</v>
      </c>
      <c r="B104" s="14" t="str">
        <f t="shared" si="2"/>
        <v>MM</v>
      </c>
      <c r="C104" s="13">
        <v>7.0</v>
      </c>
      <c r="D104" s="14" t="s">
        <v>157</v>
      </c>
      <c r="E104" s="14" t="s">
        <v>79</v>
      </c>
      <c r="F104" s="15"/>
      <c r="G104" s="18"/>
      <c r="H104" s="15"/>
      <c r="I104" s="14" t="s">
        <v>227</v>
      </c>
      <c r="J104" s="19">
        <v>18.0</v>
      </c>
      <c r="K104" s="14">
        <v>4.0</v>
      </c>
      <c r="L104" s="15" t="str">
        <f>VLOOKUP(I104,'Odrůdy a zkratky'!$A$2:$C$39,3,0)</f>
        <v>bílé</v>
      </c>
    </row>
    <row r="105" ht="13.5" customHeight="1">
      <c r="A105" s="4" t="str">
        <f t="shared" si="1"/>
        <v>MP 1</v>
      </c>
      <c r="B105" s="12" t="str">
        <f t="shared" si="2"/>
        <v>MP</v>
      </c>
      <c r="C105" s="13">
        <v>1.0</v>
      </c>
      <c r="D105" s="14" t="s">
        <v>43</v>
      </c>
      <c r="E105" s="14" t="s">
        <v>13</v>
      </c>
      <c r="F105" s="15"/>
      <c r="G105" s="16"/>
      <c r="H105" s="15"/>
      <c r="I105" s="14" t="s">
        <v>44</v>
      </c>
      <c r="J105" s="17">
        <v>18.4</v>
      </c>
      <c r="K105" s="14">
        <v>11.0</v>
      </c>
      <c r="L105" s="15" t="str">
        <f>VLOOKUP(I105,'Odrůdy a zkratky'!$A$2:$C$39,3,0)</f>
        <v>červené</v>
      </c>
    </row>
    <row r="106" ht="13.5" customHeight="1">
      <c r="A106" s="4" t="str">
        <f t="shared" si="1"/>
        <v>MP 2</v>
      </c>
      <c r="B106" s="12" t="str">
        <f t="shared" si="2"/>
        <v>MP</v>
      </c>
      <c r="C106" s="13">
        <v>2.0</v>
      </c>
      <c r="D106" s="14" t="s">
        <v>45</v>
      </c>
      <c r="E106" s="14" t="s">
        <v>11</v>
      </c>
      <c r="F106" s="15"/>
      <c r="G106" s="16"/>
      <c r="H106" s="15"/>
      <c r="I106" s="14" t="s">
        <v>44</v>
      </c>
      <c r="J106" s="17">
        <v>18.2</v>
      </c>
      <c r="K106" s="14">
        <v>11.0</v>
      </c>
      <c r="L106" s="15" t="str">
        <f>VLOOKUP(I106,'Odrůdy a zkratky'!$A$2:$C$39,3,0)</f>
        <v>červené</v>
      </c>
    </row>
    <row r="107" ht="13.5" customHeight="1">
      <c r="A107" s="4" t="str">
        <f t="shared" si="1"/>
        <v>MP 4</v>
      </c>
      <c r="B107" s="12" t="str">
        <f t="shared" si="2"/>
        <v>MP</v>
      </c>
      <c r="C107" s="13">
        <v>4.0</v>
      </c>
      <c r="D107" s="14" t="s">
        <v>31</v>
      </c>
      <c r="E107" s="14" t="s">
        <v>30</v>
      </c>
      <c r="F107" s="15"/>
      <c r="G107" s="16"/>
      <c r="H107" s="14">
        <v>2022.0</v>
      </c>
      <c r="I107" s="14" t="s">
        <v>44</v>
      </c>
      <c r="J107" s="17">
        <v>18.2</v>
      </c>
      <c r="K107" s="14">
        <v>11.0</v>
      </c>
      <c r="L107" s="15" t="str">
        <f>VLOOKUP(I107,'Odrůdy a zkratky'!$A$2:$C$39,3,0)</f>
        <v>červené</v>
      </c>
    </row>
    <row r="108" ht="13.5" customHeight="1">
      <c r="A108" s="4" t="str">
        <f t="shared" si="1"/>
        <v>MP 3</v>
      </c>
      <c r="B108" s="12" t="str">
        <f t="shared" si="2"/>
        <v>MP</v>
      </c>
      <c r="C108" s="13">
        <v>3.0</v>
      </c>
      <c r="D108" s="14" t="s">
        <v>39</v>
      </c>
      <c r="E108" s="14" t="s">
        <v>15</v>
      </c>
      <c r="F108" s="15"/>
      <c r="G108" s="16"/>
      <c r="H108" s="15"/>
      <c r="I108" s="14" t="s">
        <v>44</v>
      </c>
      <c r="J108" s="17">
        <v>18.1</v>
      </c>
      <c r="K108" s="14">
        <v>11.0</v>
      </c>
      <c r="L108" s="15" t="str">
        <f>VLOOKUP(I108,'Odrůdy a zkratky'!$A$2:$C$39,3,0)</f>
        <v>červené</v>
      </c>
    </row>
    <row r="109" ht="13.5" customHeight="1">
      <c r="A109" s="4" t="str">
        <f t="shared" si="1"/>
        <v>MT 4</v>
      </c>
      <c r="B109" s="14" t="str">
        <f t="shared" si="2"/>
        <v>MT</v>
      </c>
      <c r="C109" s="13">
        <v>4.0</v>
      </c>
      <c r="D109" s="14" t="s">
        <v>50</v>
      </c>
      <c r="E109" s="14" t="s">
        <v>51</v>
      </c>
      <c r="F109" s="15"/>
      <c r="G109" s="16"/>
      <c r="H109" s="14">
        <v>2021.0</v>
      </c>
      <c r="I109" s="14" t="s">
        <v>191</v>
      </c>
      <c r="J109" s="19">
        <v>19.0</v>
      </c>
      <c r="K109" s="14">
        <v>2.0</v>
      </c>
      <c r="L109" s="15" t="str">
        <f>VLOOKUP(I109,'Odrůdy a zkratky'!$A$2:$C$39,3,0)</f>
        <v>bílé</v>
      </c>
    </row>
    <row r="110" ht="13.5" customHeight="1">
      <c r="A110" s="4" t="str">
        <f t="shared" si="1"/>
        <v>MT 8</v>
      </c>
      <c r="B110" s="14" t="str">
        <f t="shared" si="2"/>
        <v>MT</v>
      </c>
      <c r="C110" s="13">
        <v>8.0</v>
      </c>
      <c r="D110" s="14" t="s">
        <v>195</v>
      </c>
      <c r="E110" s="14" t="s">
        <v>69</v>
      </c>
      <c r="F110" s="15"/>
      <c r="G110" s="18" t="s">
        <v>23</v>
      </c>
      <c r="H110" s="15"/>
      <c r="I110" s="14" t="s">
        <v>191</v>
      </c>
      <c r="J110" s="19">
        <v>19.0</v>
      </c>
      <c r="K110" s="14">
        <v>2.0</v>
      </c>
      <c r="L110" s="15" t="str">
        <f>VLOOKUP(I110,'Odrůdy a zkratky'!$A$2:$C$39,3,0)</f>
        <v>bílé</v>
      </c>
    </row>
    <row r="111" ht="13.5" customHeight="1">
      <c r="A111" s="4" t="str">
        <f t="shared" si="1"/>
        <v>MT 6</v>
      </c>
      <c r="B111" s="14" t="str">
        <f t="shared" si="2"/>
        <v>MT</v>
      </c>
      <c r="C111" s="13">
        <v>6.0</v>
      </c>
      <c r="D111" s="14" t="s">
        <v>151</v>
      </c>
      <c r="E111" s="14" t="s">
        <v>38</v>
      </c>
      <c r="F111" s="15"/>
      <c r="G111" s="16"/>
      <c r="H111" s="15"/>
      <c r="I111" s="14" t="s">
        <v>191</v>
      </c>
      <c r="J111" s="19">
        <v>18.6</v>
      </c>
      <c r="K111" s="14">
        <v>2.0</v>
      </c>
      <c r="L111" s="15" t="str">
        <f>VLOOKUP(I111,'Odrůdy a zkratky'!$A$2:$C$39,3,0)</f>
        <v>bílé</v>
      </c>
    </row>
    <row r="112" ht="13.5" customHeight="1">
      <c r="A112" s="4" t="str">
        <f t="shared" si="1"/>
        <v>MT 7</v>
      </c>
      <c r="B112" s="14" t="str">
        <f t="shared" si="2"/>
        <v>MT</v>
      </c>
      <c r="C112" s="13">
        <v>7.0</v>
      </c>
      <c r="D112" s="14" t="s">
        <v>194</v>
      </c>
      <c r="E112" s="14" t="s">
        <v>135</v>
      </c>
      <c r="F112" s="15"/>
      <c r="G112" s="16"/>
      <c r="H112" s="15"/>
      <c r="I112" s="14" t="s">
        <v>191</v>
      </c>
      <c r="J112" s="19">
        <v>18.6</v>
      </c>
      <c r="K112" s="14">
        <v>2.0</v>
      </c>
      <c r="L112" s="15" t="str">
        <f>VLOOKUP(I112,'Odrůdy a zkratky'!$A$2:$C$39,3,0)</f>
        <v>bílé</v>
      </c>
    </row>
    <row r="113" ht="13.5" customHeight="1">
      <c r="A113" s="4" t="str">
        <f t="shared" si="1"/>
        <v>MT 11</v>
      </c>
      <c r="B113" s="14" t="str">
        <f t="shared" si="2"/>
        <v>MT</v>
      </c>
      <c r="C113" s="13">
        <v>11.0</v>
      </c>
      <c r="D113" s="14" t="s">
        <v>108</v>
      </c>
      <c r="E113" s="14" t="s">
        <v>27</v>
      </c>
      <c r="F113" s="15"/>
      <c r="G113" s="16"/>
      <c r="H113" s="15"/>
      <c r="I113" s="14" t="s">
        <v>191</v>
      </c>
      <c r="J113" s="19">
        <v>18.4</v>
      </c>
      <c r="K113" s="14">
        <v>2.0</v>
      </c>
      <c r="L113" s="15" t="str">
        <f>VLOOKUP(I113,'Odrůdy a zkratky'!$A$2:$C$39,3,0)</f>
        <v>bílé</v>
      </c>
    </row>
    <row r="114" ht="13.5" customHeight="1">
      <c r="A114" s="4" t="str">
        <f t="shared" si="1"/>
        <v>MT 1</v>
      </c>
      <c r="B114" s="14" t="str">
        <f t="shared" si="2"/>
        <v>MT</v>
      </c>
      <c r="C114" s="13">
        <v>1.0</v>
      </c>
      <c r="D114" s="14" t="s">
        <v>46</v>
      </c>
      <c r="E114" s="14" t="s">
        <v>47</v>
      </c>
      <c r="F114" s="15"/>
      <c r="G114" s="16"/>
      <c r="H114" s="15"/>
      <c r="I114" s="14" t="s">
        <v>191</v>
      </c>
      <c r="J114" s="19">
        <v>18.3</v>
      </c>
      <c r="K114" s="14">
        <v>2.0</v>
      </c>
      <c r="L114" s="15" t="str">
        <f>VLOOKUP(I114,'Odrůdy a zkratky'!$A$2:$C$39,3,0)</f>
        <v>bílé</v>
      </c>
    </row>
    <row r="115" ht="13.5" customHeight="1">
      <c r="A115" s="4" t="str">
        <f t="shared" si="1"/>
        <v>MT 3</v>
      </c>
      <c r="B115" s="14" t="str">
        <f t="shared" si="2"/>
        <v>MT</v>
      </c>
      <c r="C115" s="13">
        <v>3.0</v>
      </c>
      <c r="D115" s="14" t="s">
        <v>192</v>
      </c>
      <c r="E115" s="14" t="s">
        <v>8</v>
      </c>
      <c r="F115" s="15"/>
      <c r="G115" s="16"/>
      <c r="H115" s="15"/>
      <c r="I115" s="14" t="s">
        <v>191</v>
      </c>
      <c r="J115" s="19">
        <v>18.3</v>
      </c>
      <c r="K115" s="14">
        <v>2.0</v>
      </c>
      <c r="L115" s="15" t="str">
        <f>VLOOKUP(I115,'Odrůdy a zkratky'!$A$2:$C$39,3,0)</f>
        <v>bílé</v>
      </c>
    </row>
    <row r="116" ht="13.5" customHeight="1">
      <c r="A116" s="4" t="str">
        <f t="shared" si="1"/>
        <v>MT 2</v>
      </c>
      <c r="B116" s="14" t="str">
        <f t="shared" si="2"/>
        <v>MT</v>
      </c>
      <c r="C116" s="13">
        <v>2.0</v>
      </c>
      <c r="D116" s="14" t="s">
        <v>61</v>
      </c>
      <c r="E116" s="14" t="s">
        <v>62</v>
      </c>
      <c r="F116" s="15"/>
      <c r="G116" s="16"/>
      <c r="H116" s="15"/>
      <c r="I116" s="14" t="s">
        <v>191</v>
      </c>
      <c r="J116" s="19">
        <v>18.0</v>
      </c>
      <c r="K116" s="14">
        <v>2.0</v>
      </c>
      <c r="L116" s="15" t="str">
        <f>VLOOKUP(I116,'Odrůdy a zkratky'!$A$2:$C$39,3,0)</f>
        <v>bílé</v>
      </c>
    </row>
    <row r="117" ht="13.5" customHeight="1">
      <c r="A117" s="4" t="str">
        <f t="shared" si="1"/>
        <v>MT 10</v>
      </c>
      <c r="B117" s="14" t="str">
        <f t="shared" si="2"/>
        <v>MT</v>
      </c>
      <c r="C117" s="13">
        <v>10.0</v>
      </c>
      <c r="D117" s="14" t="s">
        <v>196</v>
      </c>
      <c r="E117" s="14" t="s">
        <v>15</v>
      </c>
      <c r="F117" s="15"/>
      <c r="G117" s="16"/>
      <c r="H117" s="15"/>
      <c r="I117" s="14" t="s">
        <v>191</v>
      </c>
      <c r="J117" s="19">
        <v>18.0</v>
      </c>
      <c r="K117" s="14">
        <v>2.0</v>
      </c>
      <c r="L117" s="15" t="str">
        <f>VLOOKUP(I117,'Odrůdy a zkratky'!$A$2:$C$39,3,0)</f>
        <v>bílé</v>
      </c>
    </row>
    <row r="118" ht="13.5" customHeight="1">
      <c r="A118" s="4" t="str">
        <f t="shared" si="1"/>
        <v>MT 9</v>
      </c>
      <c r="B118" s="14" t="str">
        <f t="shared" si="2"/>
        <v>MT</v>
      </c>
      <c r="C118" s="13">
        <v>9.0</v>
      </c>
      <c r="D118" s="14" t="s">
        <v>75</v>
      </c>
      <c r="E118" s="14" t="s">
        <v>76</v>
      </c>
      <c r="F118" s="15"/>
      <c r="G118" s="16"/>
      <c r="H118" s="15"/>
      <c r="I118" s="14" t="s">
        <v>191</v>
      </c>
      <c r="J118" s="19">
        <v>17.9</v>
      </c>
      <c r="K118" s="14">
        <v>2.0</v>
      </c>
      <c r="L118" s="15" t="str">
        <f>VLOOKUP(I118,'Odrůdy a zkratky'!$A$2:$C$39,3,0)</f>
        <v>bílé</v>
      </c>
    </row>
    <row r="119" ht="13.5" customHeight="1">
      <c r="A119" s="4" t="str">
        <f t="shared" si="1"/>
        <v>MT 5</v>
      </c>
      <c r="B119" s="14" t="str">
        <f t="shared" si="2"/>
        <v>MT</v>
      </c>
      <c r="C119" s="13">
        <v>5.0</v>
      </c>
      <c r="D119" s="14" t="s">
        <v>193</v>
      </c>
      <c r="E119" s="14" t="s">
        <v>15</v>
      </c>
      <c r="F119" s="15"/>
      <c r="G119" s="16"/>
      <c r="H119" s="14">
        <v>2022.0</v>
      </c>
      <c r="I119" s="14" t="s">
        <v>191</v>
      </c>
      <c r="J119" s="19">
        <v>17.8</v>
      </c>
      <c r="K119" s="14">
        <v>2.0</v>
      </c>
      <c r="L119" s="15" t="str">
        <f>VLOOKUP(I119,'Odrůdy a zkratky'!$A$2:$C$39,3,0)</f>
        <v>bílé</v>
      </c>
    </row>
    <row r="120" ht="13.5" customHeight="1">
      <c r="A120" s="4" t="str">
        <f t="shared" si="1"/>
        <v>NG 7</v>
      </c>
      <c r="B120" s="14" t="str">
        <f t="shared" si="2"/>
        <v>NG</v>
      </c>
      <c r="C120" s="13">
        <v>7.0</v>
      </c>
      <c r="D120" s="14" t="s">
        <v>106</v>
      </c>
      <c r="E120" s="14" t="s">
        <v>56</v>
      </c>
      <c r="F120" s="15"/>
      <c r="G120" s="18" t="s">
        <v>23</v>
      </c>
      <c r="H120" s="14">
        <v>2022.0</v>
      </c>
      <c r="I120" s="14" t="s">
        <v>197</v>
      </c>
      <c r="J120" s="19">
        <v>19.1</v>
      </c>
      <c r="K120" s="14">
        <v>2.0</v>
      </c>
      <c r="L120" s="15" t="str">
        <f>VLOOKUP(I120,'Odrůdy a zkratky'!$A$2:$C$39,3,0)</f>
        <v>bílé</v>
      </c>
    </row>
    <row r="121" ht="13.5" customHeight="1">
      <c r="A121" s="4" t="str">
        <f t="shared" si="1"/>
        <v>NG 5</v>
      </c>
      <c r="B121" s="14" t="str">
        <f t="shared" si="2"/>
        <v>NG</v>
      </c>
      <c r="C121" s="13">
        <v>5.0</v>
      </c>
      <c r="D121" s="14" t="s">
        <v>150</v>
      </c>
      <c r="E121" s="14" t="s">
        <v>17</v>
      </c>
      <c r="F121" s="15"/>
      <c r="G121" s="16"/>
      <c r="H121" s="15"/>
      <c r="I121" s="14" t="s">
        <v>197</v>
      </c>
      <c r="J121" s="19">
        <v>18.7</v>
      </c>
      <c r="K121" s="14">
        <v>2.0</v>
      </c>
      <c r="L121" s="15" t="str">
        <f>VLOOKUP(I121,'Odrůdy a zkratky'!$A$2:$C$39,3,0)</f>
        <v>bílé</v>
      </c>
    </row>
    <row r="122" ht="13.5" customHeight="1">
      <c r="A122" s="4" t="str">
        <f t="shared" si="1"/>
        <v>NG 11</v>
      </c>
      <c r="B122" s="14" t="str">
        <f t="shared" si="2"/>
        <v>NG</v>
      </c>
      <c r="C122" s="13">
        <v>11.0</v>
      </c>
      <c r="D122" s="14" t="s">
        <v>200</v>
      </c>
      <c r="E122" s="14" t="s">
        <v>15</v>
      </c>
      <c r="F122" s="15"/>
      <c r="G122" s="16"/>
      <c r="H122" s="15"/>
      <c r="I122" s="14" t="s">
        <v>197</v>
      </c>
      <c r="J122" s="19">
        <v>18.7</v>
      </c>
      <c r="K122" s="14">
        <v>2.0</v>
      </c>
      <c r="L122" s="15" t="str">
        <f>VLOOKUP(I122,'Odrůdy a zkratky'!$A$2:$C$39,3,0)</f>
        <v>bílé</v>
      </c>
    </row>
    <row r="123" ht="13.5" customHeight="1">
      <c r="A123" s="4" t="str">
        <f t="shared" si="1"/>
        <v>NG 6</v>
      </c>
      <c r="B123" s="14" t="str">
        <f t="shared" si="2"/>
        <v>NG</v>
      </c>
      <c r="C123" s="13">
        <v>6.0</v>
      </c>
      <c r="D123" s="14" t="s">
        <v>194</v>
      </c>
      <c r="E123" s="14" t="s">
        <v>135</v>
      </c>
      <c r="F123" s="15"/>
      <c r="G123" s="18" t="s">
        <v>23</v>
      </c>
      <c r="H123" s="14">
        <v>2022.0</v>
      </c>
      <c r="I123" s="14" t="s">
        <v>197</v>
      </c>
      <c r="J123" s="19">
        <v>18.6</v>
      </c>
      <c r="K123" s="14">
        <v>2.0</v>
      </c>
      <c r="L123" s="15" t="str">
        <f>VLOOKUP(I123,'Odrůdy a zkratky'!$A$2:$C$39,3,0)</f>
        <v>bílé</v>
      </c>
    </row>
    <row r="124" ht="13.5" customHeight="1">
      <c r="A124" s="4" t="str">
        <f t="shared" si="1"/>
        <v>NG 13</v>
      </c>
      <c r="B124" s="14" t="str">
        <f t="shared" si="2"/>
        <v>NG</v>
      </c>
      <c r="C124" s="13">
        <v>13.0</v>
      </c>
      <c r="D124" s="14" t="s">
        <v>85</v>
      </c>
      <c r="E124" s="14" t="s">
        <v>86</v>
      </c>
      <c r="F124" s="15"/>
      <c r="G124" s="16"/>
      <c r="H124" s="14">
        <v>2022.0</v>
      </c>
      <c r="I124" s="14" t="s">
        <v>197</v>
      </c>
      <c r="J124" s="19">
        <v>18.4</v>
      </c>
      <c r="K124" s="14">
        <v>2.0</v>
      </c>
      <c r="L124" s="15" t="str">
        <f>VLOOKUP(I124,'Odrůdy a zkratky'!$A$2:$C$39,3,0)</f>
        <v>bílé</v>
      </c>
    </row>
    <row r="125" ht="13.5" customHeight="1">
      <c r="A125" s="4" t="str">
        <f t="shared" si="1"/>
        <v>NG 12</v>
      </c>
      <c r="B125" s="14" t="str">
        <f t="shared" si="2"/>
        <v>NG</v>
      </c>
      <c r="C125" s="13">
        <v>12.0</v>
      </c>
      <c r="D125" s="14" t="s">
        <v>109</v>
      </c>
      <c r="E125" s="14" t="s">
        <v>27</v>
      </c>
      <c r="F125" s="15"/>
      <c r="G125" s="16"/>
      <c r="H125" s="15"/>
      <c r="I125" s="14" t="s">
        <v>197</v>
      </c>
      <c r="J125" s="19">
        <v>18.2</v>
      </c>
      <c r="K125" s="14">
        <v>2.0</v>
      </c>
      <c r="L125" s="15" t="str">
        <f>VLOOKUP(I125,'Odrůdy a zkratky'!$A$2:$C$39,3,0)</f>
        <v>bílé</v>
      </c>
    </row>
    <row r="126" ht="13.5" customHeight="1">
      <c r="A126" s="4" t="str">
        <f t="shared" si="1"/>
        <v>NG 2</v>
      </c>
      <c r="B126" s="14" t="str">
        <f t="shared" si="2"/>
        <v>NG</v>
      </c>
      <c r="C126" s="13">
        <v>2.0</v>
      </c>
      <c r="D126" s="14" t="s">
        <v>198</v>
      </c>
      <c r="E126" s="14" t="s">
        <v>17</v>
      </c>
      <c r="F126" s="15"/>
      <c r="G126" s="16"/>
      <c r="H126" s="15"/>
      <c r="I126" s="14" t="s">
        <v>197</v>
      </c>
      <c r="J126" s="19">
        <v>18.1</v>
      </c>
      <c r="K126" s="14">
        <v>2.0</v>
      </c>
      <c r="L126" s="15" t="str">
        <f>VLOOKUP(I126,'Odrůdy a zkratky'!$A$2:$C$39,3,0)</f>
        <v>bílé</v>
      </c>
    </row>
    <row r="127" ht="13.5" customHeight="1">
      <c r="A127" s="4" t="str">
        <f t="shared" si="1"/>
        <v>NG 9</v>
      </c>
      <c r="B127" s="14" t="str">
        <f t="shared" si="2"/>
        <v>NG</v>
      </c>
      <c r="C127" s="13">
        <v>9.0</v>
      </c>
      <c r="D127" s="14" t="s">
        <v>39</v>
      </c>
      <c r="E127" s="14" t="s">
        <v>15</v>
      </c>
      <c r="F127" s="15"/>
      <c r="G127" s="16"/>
      <c r="H127" s="14">
        <v>2021.0</v>
      </c>
      <c r="I127" s="14" t="s">
        <v>197</v>
      </c>
      <c r="J127" s="19">
        <v>18.1</v>
      </c>
      <c r="K127" s="14">
        <v>2.0</v>
      </c>
      <c r="L127" s="15" t="str">
        <f>VLOOKUP(I127,'Odrůdy a zkratky'!$A$2:$C$39,3,0)</f>
        <v>bílé</v>
      </c>
    </row>
    <row r="128" ht="13.5" customHeight="1">
      <c r="A128" s="4" t="str">
        <f t="shared" si="1"/>
        <v>NG 10</v>
      </c>
      <c r="B128" s="14" t="str">
        <f t="shared" si="2"/>
        <v>NG</v>
      </c>
      <c r="C128" s="13">
        <v>10.0</v>
      </c>
      <c r="D128" s="14" t="s">
        <v>75</v>
      </c>
      <c r="E128" s="14" t="s">
        <v>76</v>
      </c>
      <c r="F128" s="15"/>
      <c r="G128" s="16"/>
      <c r="H128" s="15"/>
      <c r="I128" s="14" t="s">
        <v>197</v>
      </c>
      <c r="J128" s="19">
        <v>18.1</v>
      </c>
      <c r="K128" s="14">
        <v>2.0</v>
      </c>
      <c r="L128" s="15" t="str">
        <f>VLOOKUP(I128,'Odrůdy a zkratky'!$A$2:$C$39,3,0)</f>
        <v>bílé</v>
      </c>
    </row>
    <row r="129" ht="13.5" customHeight="1">
      <c r="A129" s="4" t="str">
        <f t="shared" si="1"/>
        <v>NG 1</v>
      </c>
      <c r="B129" s="14" t="str">
        <f t="shared" si="2"/>
        <v>NG</v>
      </c>
      <c r="C129" s="13">
        <v>1.0</v>
      </c>
      <c r="D129" s="14" t="s">
        <v>112</v>
      </c>
      <c r="E129" s="14" t="s">
        <v>11</v>
      </c>
      <c r="F129" s="15"/>
      <c r="G129" s="16"/>
      <c r="H129" s="15"/>
      <c r="I129" s="14" t="s">
        <v>197</v>
      </c>
      <c r="J129" s="19">
        <v>17.8</v>
      </c>
      <c r="K129" s="14">
        <v>2.0</v>
      </c>
      <c r="L129" s="15" t="str">
        <f>VLOOKUP(I129,'Odrůdy a zkratky'!$A$2:$C$39,3,0)</f>
        <v>bílé</v>
      </c>
    </row>
    <row r="130" ht="13.5" customHeight="1">
      <c r="A130" s="4" t="str">
        <f t="shared" si="1"/>
        <v>NG 3</v>
      </c>
      <c r="B130" s="14" t="str">
        <f t="shared" si="2"/>
        <v>NG</v>
      </c>
      <c r="C130" s="13">
        <v>3.0</v>
      </c>
      <c r="D130" s="14" t="s">
        <v>199</v>
      </c>
      <c r="E130" s="14" t="s">
        <v>17</v>
      </c>
      <c r="F130" s="15"/>
      <c r="G130" s="16"/>
      <c r="H130" s="14">
        <v>2022.0</v>
      </c>
      <c r="I130" s="14" t="s">
        <v>197</v>
      </c>
      <c r="J130" s="19">
        <v>17.5</v>
      </c>
      <c r="K130" s="14">
        <v>2.0</v>
      </c>
      <c r="L130" s="15" t="str">
        <f>VLOOKUP(I130,'Odrůdy a zkratky'!$A$2:$C$39,3,0)</f>
        <v>bílé</v>
      </c>
    </row>
    <row r="131" ht="13.5" customHeight="1">
      <c r="A131" s="4" t="str">
        <f t="shared" si="1"/>
        <v>NG 4</v>
      </c>
      <c r="B131" s="14" t="str">
        <f t="shared" si="2"/>
        <v>NG</v>
      </c>
      <c r="C131" s="13">
        <v>4.0</v>
      </c>
      <c r="D131" s="14" t="s">
        <v>53</v>
      </c>
      <c r="E131" s="14" t="s">
        <v>17</v>
      </c>
      <c r="F131" s="15"/>
      <c r="G131" s="16"/>
      <c r="H131" s="14">
        <v>2022.0</v>
      </c>
      <c r="I131" s="14" t="s">
        <v>197</v>
      </c>
      <c r="J131" s="19">
        <v>17.5</v>
      </c>
      <c r="K131" s="14">
        <v>2.0</v>
      </c>
      <c r="L131" s="15" t="str">
        <f>VLOOKUP(I131,'Odrůdy a zkratky'!$A$2:$C$39,3,0)</f>
        <v>bílé</v>
      </c>
    </row>
    <row r="132" ht="13.5" customHeight="1">
      <c r="A132" s="4" t="str">
        <f t="shared" si="1"/>
        <v>NG 8</v>
      </c>
      <c r="B132" s="14" t="str">
        <f t="shared" si="2"/>
        <v>NG</v>
      </c>
      <c r="C132" s="13">
        <v>8.0</v>
      </c>
      <c r="D132" s="14" t="s">
        <v>99</v>
      </c>
      <c r="E132" s="14" t="s">
        <v>15</v>
      </c>
      <c r="F132" s="15"/>
      <c r="G132" s="16"/>
      <c r="H132" s="15"/>
      <c r="I132" s="14" t="s">
        <v>197</v>
      </c>
      <c r="J132" s="19">
        <v>17.3651515151515</v>
      </c>
      <c r="K132" s="14">
        <v>2.0</v>
      </c>
      <c r="L132" s="15" t="str">
        <f>VLOOKUP(I132,'Odrůdy a zkratky'!$A$2:$C$39,3,0)</f>
        <v>bílé</v>
      </c>
    </row>
    <row r="133" ht="13.5" customHeight="1">
      <c r="A133" s="4" t="str">
        <f t="shared" si="1"/>
        <v>OVB 6</v>
      </c>
      <c r="B133" s="14" t="str">
        <f t="shared" si="2"/>
        <v>OVB</v>
      </c>
      <c r="C133" s="13">
        <v>6.0</v>
      </c>
      <c r="D133" s="14" t="s">
        <v>68</v>
      </c>
      <c r="E133" s="14" t="s">
        <v>69</v>
      </c>
      <c r="F133" s="14" t="s">
        <v>292</v>
      </c>
      <c r="G133" s="16"/>
      <c r="H133" s="15"/>
      <c r="I133" s="14" t="s">
        <v>287</v>
      </c>
      <c r="J133" s="19">
        <v>18.9</v>
      </c>
      <c r="K133" s="14">
        <v>16.0</v>
      </c>
      <c r="L133" s="15" t="str">
        <f>VLOOKUP(I133,'Odrůdy a zkratky'!$A$2:$C$39,3,0)</f>
        <v>bílé</v>
      </c>
    </row>
    <row r="134" ht="13.5" customHeight="1">
      <c r="A134" s="4" t="str">
        <f t="shared" si="1"/>
        <v>OVB 1</v>
      </c>
      <c r="B134" s="14" t="str">
        <f t="shared" si="2"/>
        <v>OVB</v>
      </c>
      <c r="C134" s="13">
        <v>1.0</v>
      </c>
      <c r="D134" s="14" t="s">
        <v>276</v>
      </c>
      <c r="E134" s="14" t="s">
        <v>277</v>
      </c>
      <c r="F134" s="14" t="s">
        <v>286</v>
      </c>
      <c r="G134" s="18" t="s">
        <v>23</v>
      </c>
      <c r="H134" s="15"/>
      <c r="I134" s="14" t="s">
        <v>287</v>
      </c>
      <c r="J134" s="19">
        <v>18.6</v>
      </c>
      <c r="K134" s="14">
        <v>16.0</v>
      </c>
      <c r="L134" s="15" t="str">
        <f>VLOOKUP(I134,'Odrůdy a zkratky'!$A$2:$C$39,3,0)</f>
        <v>bílé</v>
      </c>
    </row>
    <row r="135" ht="13.5" customHeight="1">
      <c r="A135" s="4" t="str">
        <f t="shared" si="1"/>
        <v>OVB 5</v>
      </c>
      <c r="B135" s="14" t="str">
        <f t="shared" si="2"/>
        <v>OVB</v>
      </c>
      <c r="C135" s="13">
        <v>5.0</v>
      </c>
      <c r="D135" s="14" t="s">
        <v>282</v>
      </c>
      <c r="E135" s="14" t="s">
        <v>219</v>
      </c>
      <c r="F135" s="14" t="s">
        <v>291</v>
      </c>
      <c r="G135" s="18" t="s">
        <v>74</v>
      </c>
      <c r="H135" s="15"/>
      <c r="I135" s="14" t="s">
        <v>287</v>
      </c>
      <c r="J135" s="19">
        <v>18.6</v>
      </c>
      <c r="K135" s="14">
        <v>16.0</v>
      </c>
      <c r="L135" s="15" t="str">
        <f>VLOOKUP(I135,'Odrůdy a zkratky'!$A$2:$C$39,3,0)</f>
        <v>bílé</v>
      </c>
    </row>
    <row r="136" ht="13.5" customHeight="1">
      <c r="A136" s="4" t="str">
        <f t="shared" si="1"/>
        <v>OVB 7</v>
      </c>
      <c r="B136" s="14" t="str">
        <f t="shared" si="2"/>
        <v>OVB</v>
      </c>
      <c r="C136" s="13">
        <v>7.0</v>
      </c>
      <c r="D136" s="14" t="s">
        <v>180</v>
      </c>
      <c r="E136" s="14" t="s">
        <v>56</v>
      </c>
      <c r="F136" s="14" t="s">
        <v>293</v>
      </c>
      <c r="G136" s="16"/>
      <c r="H136" s="15"/>
      <c r="I136" s="14" t="s">
        <v>287</v>
      </c>
      <c r="J136" s="19">
        <v>18.6</v>
      </c>
      <c r="K136" s="14">
        <v>16.0</v>
      </c>
      <c r="L136" s="15" t="str">
        <f>VLOOKUP(I136,'Odrůdy a zkratky'!$A$2:$C$39,3,0)</f>
        <v>bílé</v>
      </c>
    </row>
    <row r="137" ht="13.5" customHeight="1">
      <c r="A137" s="4" t="str">
        <f t="shared" si="1"/>
        <v>OVB 4</v>
      </c>
      <c r="B137" s="14" t="str">
        <f t="shared" si="2"/>
        <v>OVB</v>
      </c>
      <c r="C137" s="13">
        <v>4.0</v>
      </c>
      <c r="D137" s="14" t="s">
        <v>54</v>
      </c>
      <c r="E137" s="14" t="s">
        <v>38</v>
      </c>
      <c r="F137" s="14" t="s">
        <v>290</v>
      </c>
      <c r="G137" s="16"/>
      <c r="H137" s="14">
        <v>2022.0</v>
      </c>
      <c r="I137" s="14" t="s">
        <v>287</v>
      </c>
      <c r="J137" s="19">
        <v>18.4</v>
      </c>
      <c r="K137" s="14">
        <v>16.0</v>
      </c>
      <c r="L137" s="15" t="str">
        <f>VLOOKUP(I137,'Odrůdy a zkratky'!$A$2:$C$39,3,0)</f>
        <v>bílé</v>
      </c>
    </row>
    <row r="138" ht="13.5" customHeight="1">
      <c r="A138" s="4" t="str">
        <f t="shared" si="1"/>
        <v>OVB 3</v>
      </c>
      <c r="B138" s="14" t="str">
        <f t="shared" si="2"/>
        <v>OVB</v>
      </c>
      <c r="C138" s="13">
        <v>3.0</v>
      </c>
      <c r="D138" s="14" t="s">
        <v>193</v>
      </c>
      <c r="E138" s="14" t="s">
        <v>15</v>
      </c>
      <c r="F138" s="14" t="s">
        <v>289</v>
      </c>
      <c r="G138" s="16"/>
      <c r="H138" s="14">
        <v>2022.0</v>
      </c>
      <c r="I138" s="14" t="s">
        <v>287</v>
      </c>
      <c r="J138" s="19">
        <v>18.3</v>
      </c>
      <c r="K138" s="14">
        <v>16.0</v>
      </c>
      <c r="L138" s="15" t="str">
        <f>VLOOKUP(I138,'Odrůdy a zkratky'!$A$2:$C$39,3,0)</f>
        <v>bílé</v>
      </c>
    </row>
    <row r="139" ht="13.5" customHeight="1">
      <c r="A139" s="4" t="str">
        <f t="shared" si="1"/>
        <v>OVB 8</v>
      </c>
      <c r="B139" s="14" t="str">
        <f t="shared" si="2"/>
        <v>OVB</v>
      </c>
      <c r="C139" s="13">
        <v>8.0</v>
      </c>
      <c r="D139" s="14" t="s">
        <v>181</v>
      </c>
      <c r="E139" s="14" t="s">
        <v>13</v>
      </c>
      <c r="F139" s="14" t="s">
        <v>294</v>
      </c>
      <c r="G139" s="16"/>
      <c r="H139" s="14">
        <v>2020.0</v>
      </c>
      <c r="I139" s="14" t="s">
        <v>287</v>
      </c>
      <c r="J139" s="19">
        <v>18.2</v>
      </c>
      <c r="K139" s="14">
        <v>16.0</v>
      </c>
      <c r="L139" s="15" t="str">
        <f>VLOOKUP(I139,'Odrůdy a zkratky'!$A$2:$C$39,3,0)</f>
        <v>bílé</v>
      </c>
    </row>
    <row r="140" ht="13.5" customHeight="1">
      <c r="A140" s="4" t="str">
        <f t="shared" si="1"/>
        <v>OVB 2</v>
      </c>
      <c r="B140" s="14" t="str">
        <f t="shared" si="2"/>
        <v>OVB</v>
      </c>
      <c r="C140" s="13">
        <v>2.0</v>
      </c>
      <c r="D140" s="14" t="s">
        <v>121</v>
      </c>
      <c r="E140" s="14" t="s">
        <v>13</v>
      </c>
      <c r="F140" s="14" t="s">
        <v>288</v>
      </c>
      <c r="G140" s="16"/>
      <c r="H140" s="14">
        <v>2022.0</v>
      </c>
      <c r="I140" s="14" t="s">
        <v>287</v>
      </c>
      <c r="J140" s="19">
        <v>18.0</v>
      </c>
      <c r="K140" s="14">
        <v>16.0</v>
      </c>
      <c r="L140" s="15" t="str">
        <f>VLOOKUP(I140,'Odrůdy a zkratky'!$A$2:$C$39,3,0)</f>
        <v>bílé</v>
      </c>
    </row>
    <row r="141" ht="13.5" customHeight="1">
      <c r="A141" s="4" t="str">
        <f t="shared" si="1"/>
        <v>OVB 9</v>
      </c>
      <c r="B141" s="14" t="str">
        <f t="shared" si="2"/>
        <v>OVB</v>
      </c>
      <c r="C141" s="13">
        <v>9.0</v>
      </c>
      <c r="D141" s="14" t="s">
        <v>75</v>
      </c>
      <c r="E141" s="14" t="s">
        <v>76</v>
      </c>
      <c r="F141" s="14" t="s">
        <v>295</v>
      </c>
      <c r="G141" s="16"/>
      <c r="H141" s="15"/>
      <c r="I141" s="14" t="s">
        <v>287</v>
      </c>
      <c r="J141" s="19">
        <v>17.5</v>
      </c>
      <c r="K141" s="14">
        <v>16.0</v>
      </c>
      <c r="L141" s="15" t="str">
        <f>VLOOKUP(I141,'Odrůdy a zkratky'!$A$2:$C$39,3,0)</f>
        <v>bílé</v>
      </c>
    </row>
    <row r="142" ht="13.5" customHeight="1">
      <c r="A142" s="4" t="str">
        <f t="shared" si="1"/>
        <v>OVČ 1</v>
      </c>
      <c r="B142" s="12" t="str">
        <f t="shared" si="2"/>
        <v>OVČ</v>
      </c>
      <c r="C142" s="13">
        <v>1.0</v>
      </c>
      <c r="D142" s="14" t="s">
        <v>145</v>
      </c>
      <c r="E142" s="14" t="s">
        <v>47</v>
      </c>
      <c r="F142" s="14" t="s">
        <v>296</v>
      </c>
      <c r="G142" s="18" t="s">
        <v>23</v>
      </c>
      <c r="H142" s="15"/>
      <c r="I142" s="14" t="s">
        <v>297</v>
      </c>
      <c r="J142" s="17">
        <v>19.0</v>
      </c>
      <c r="K142" s="14">
        <v>14.0</v>
      </c>
      <c r="L142" s="15" t="str">
        <f>VLOOKUP(I142,'Odrůdy a zkratky'!$A$2:$C$39,3,0)</f>
        <v>červené</v>
      </c>
    </row>
    <row r="143" ht="13.5" customHeight="1">
      <c r="A143" s="4" t="str">
        <f t="shared" si="1"/>
        <v>OVČ 15</v>
      </c>
      <c r="B143" s="12" t="str">
        <f t="shared" si="2"/>
        <v>OVČ</v>
      </c>
      <c r="C143" s="13">
        <v>15.0</v>
      </c>
      <c r="D143" s="14" t="s">
        <v>285</v>
      </c>
      <c r="E143" s="14" t="s">
        <v>30</v>
      </c>
      <c r="F143" s="14" t="s">
        <v>296</v>
      </c>
      <c r="G143" s="18" t="s">
        <v>94</v>
      </c>
      <c r="H143" s="14">
        <v>2021.0</v>
      </c>
      <c r="I143" s="14" t="s">
        <v>297</v>
      </c>
      <c r="J143" s="17">
        <v>19.0</v>
      </c>
      <c r="K143" s="14">
        <v>14.0</v>
      </c>
      <c r="L143" s="15" t="str">
        <f>VLOOKUP(I143,'Odrůdy a zkratky'!$A$2:$C$39,3,0)</f>
        <v>červené</v>
      </c>
    </row>
    <row r="144" ht="13.5" customHeight="1">
      <c r="A144" s="4" t="str">
        <f t="shared" si="1"/>
        <v>OVČ 5</v>
      </c>
      <c r="B144" s="12" t="str">
        <f t="shared" si="2"/>
        <v>OVČ</v>
      </c>
      <c r="C144" s="13">
        <v>5.0</v>
      </c>
      <c r="D144" s="14" t="s">
        <v>113</v>
      </c>
      <c r="E144" s="14" t="s">
        <v>17</v>
      </c>
      <c r="F144" s="14" t="s">
        <v>299</v>
      </c>
      <c r="G144" s="16"/>
      <c r="H144" s="15"/>
      <c r="I144" s="14" t="s">
        <v>297</v>
      </c>
      <c r="J144" s="17">
        <v>18.9</v>
      </c>
      <c r="K144" s="14">
        <v>14.0</v>
      </c>
      <c r="L144" s="15" t="str">
        <f>VLOOKUP(I144,'Odrůdy a zkratky'!$A$2:$C$39,3,0)</f>
        <v>červené</v>
      </c>
    </row>
    <row r="145" ht="13.5" customHeight="1">
      <c r="A145" s="4" t="str">
        <f t="shared" si="1"/>
        <v>OVČ 3</v>
      </c>
      <c r="B145" s="12" t="str">
        <f t="shared" si="2"/>
        <v>OVČ</v>
      </c>
      <c r="C145" s="13">
        <v>3.0</v>
      </c>
      <c r="D145" s="14" t="s">
        <v>121</v>
      </c>
      <c r="E145" s="14" t="s">
        <v>13</v>
      </c>
      <c r="F145" s="14" t="s">
        <v>298</v>
      </c>
      <c r="G145" s="16"/>
      <c r="H145" s="14">
        <v>2022.0</v>
      </c>
      <c r="I145" s="14" t="s">
        <v>297</v>
      </c>
      <c r="J145" s="17">
        <v>18.7</v>
      </c>
      <c r="K145" s="14">
        <v>14.0</v>
      </c>
      <c r="L145" s="15" t="str">
        <f>VLOOKUP(I145,'Odrůdy a zkratky'!$A$2:$C$39,3,0)</f>
        <v>červené</v>
      </c>
    </row>
    <row r="146" ht="13.5" customHeight="1">
      <c r="A146" s="4" t="str">
        <f t="shared" si="1"/>
        <v>OVČ 8</v>
      </c>
      <c r="B146" s="12" t="str">
        <f t="shared" si="2"/>
        <v>OVČ</v>
      </c>
      <c r="C146" s="13">
        <v>8.0</v>
      </c>
      <c r="D146" s="14" t="s">
        <v>302</v>
      </c>
      <c r="E146" s="14" t="s">
        <v>56</v>
      </c>
      <c r="F146" s="14" t="s">
        <v>303</v>
      </c>
      <c r="G146" s="16"/>
      <c r="H146" s="14">
        <v>2022.0</v>
      </c>
      <c r="I146" s="14" t="s">
        <v>297</v>
      </c>
      <c r="J146" s="17">
        <v>18.7</v>
      </c>
      <c r="K146" s="14">
        <v>14.0</v>
      </c>
      <c r="L146" s="15" t="str">
        <f>VLOOKUP(I146,'Odrůdy a zkratky'!$A$2:$C$39,3,0)</f>
        <v>červené</v>
      </c>
    </row>
    <row r="147" ht="13.5" customHeight="1">
      <c r="A147" s="4" t="str">
        <f t="shared" si="1"/>
        <v>OVČ 4</v>
      </c>
      <c r="B147" s="12" t="str">
        <f t="shared" si="2"/>
        <v>OVČ</v>
      </c>
      <c r="C147" s="13">
        <v>4.0</v>
      </c>
      <c r="D147" s="14" t="s">
        <v>121</v>
      </c>
      <c r="E147" s="14" t="s">
        <v>13</v>
      </c>
      <c r="F147" s="14" t="s">
        <v>298</v>
      </c>
      <c r="G147" s="16"/>
      <c r="H147" s="14">
        <v>2021.0</v>
      </c>
      <c r="I147" s="14" t="s">
        <v>297</v>
      </c>
      <c r="J147" s="17">
        <v>18.6</v>
      </c>
      <c r="K147" s="14">
        <v>14.0</v>
      </c>
      <c r="L147" s="15" t="str">
        <f>VLOOKUP(I147,'Odrůdy a zkratky'!$A$2:$C$39,3,0)</f>
        <v>červené</v>
      </c>
    </row>
    <row r="148" ht="13.5" customHeight="1">
      <c r="A148" s="4" t="str">
        <f t="shared" si="1"/>
        <v>OVČ 9</v>
      </c>
      <c r="B148" s="12" t="str">
        <f t="shared" si="2"/>
        <v>OVČ</v>
      </c>
      <c r="C148" s="13">
        <v>9.0</v>
      </c>
      <c r="D148" s="14" t="s">
        <v>210</v>
      </c>
      <c r="E148" s="14" t="s">
        <v>58</v>
      </c>
      <c r="F148" s="14" t="s">
        <v>304</v>
      </c>
      <c r="G148" s="18" t="s">
        <v>23</v>
      </c>
      <c r="H148" s="15"/>
      <c r="I148" s="14" t="s">
        <v>297</v>
      </c>
      <c r="J148" s="17">
        <v>18.6</v>
      </c>
      <c r="K148" s="14">
        <v>14.0</v>
      </c>
      <c r="L148" s="15" t="str">
        <f>VLOOKUP(I148,'Odrůdy a zkratky'!$A$2:$C$39,3,0)</f>
        <v>červené</v>
      </c>
    </row>
    <row r="149" ht="13.5" customHeight="1">
      <c r="A149" s="4" t="str">
        <f t="shared" si="1"/>
        <v>OVČ 2</v>
      </c>
      <c r="B149" s="12" t="str">
        <f t="shared" si="2"/>
        <v>OVČ</v>
      </c>
      <c r="C149" s="13">
        <v>2.0</v>
      </c>
      <c r="D149" s="14" t="s">
        <v>14</v>
      </c>
      <c r="E149" s="14" t="s">
        <v>15</v>
      </c>
      <c r="F149" s="14" t="s">
        <v>293</v>
      </c>
      <c r="G149" s="16"/>
      <c r="H149" s="15"/>
      <c r="I149" s="14" t="s">
        <v>297</v>
      </c>
      <c r="J149" s="17">
        <v>18.4</v>
      </c>
      <c r="K149" s="14">
        <v>14.0</v>
      </c>
      <c r="L149" s="15" t="str">
        <f>VLOOKUP(I149,'Odrůdy a zkratky'!$A$2:$C$39,3,0)</f>
        <v>červené</v>
      </c>
    </row>
    <row r="150" ht="13.5" customHeight="1">
      <c r="A150" s="4" t="str">
        <f t="shared" si="1"/>
        <v>OVČ 6</v>
      </c>
      <c r="B150" s="12" t="str">
        <f t="shared" si="2"/>
        <v>OVČ</v>
      </c>
      <c r="C150" s="13">
        <v>6.0</v>
      </c>
      <c r="D150" s="14" t="s">
        <v>123</v>
      </c>
      <c r="E150" s="14" t="s">
        <v>124</v>
      </c>
      <c r="F150" s="14" t="s">
        <v>300</v>
      </c>
      <c r="G150" s="18" t="s">
        <v>23</v>
      </c>
      <c r="H150" s="14">
        <v>2020.0</v>
      </c>
      <c r="I150" s="14" t="s">
        <v>297</v>
      </c>
      <c r="J150" s="17">
        <v>18.4</v>
      </c>
      <c r="K150" s="14">
        <v>14.0</v>
      </c>
      <c r="L150" s="15" t="str">
        <f>VLOOKUP(I150,'Odrůdy a zkratky'!$A$2:$C$39,3,0)</f>
        <v>červené</v>
      </c>
    </row>
    <row r="151" ht="13.5" customHeight="1">
      <c r="A151" s="4" t="str">
        <f t="shared" si="1"/>
        <v>OVČ 10</v>
      </c>
      <c r="B151" s="12" t="str">
        <f t="shared" si="2"/>
        <v>OVČ</v>
      </c>
      <c r="C151" s="13">
        <v>10.0</v>
      </c>
      <c r="D151" s="14" t="s">
        <v>229</v>
      </c>
      <c r="E151" s="14" t="s">
        <v>58</v>
      </c>
      <c r="F151" s="14" t="s">
        <v>305</v>
      </c>
      <c r="G151" s="16"/>
      <c r="H151" s="15"/>
      <c r="I151" s="14" t="s">
        <v>297</v>
      </c>
      <c r="J151" s="17">
        <v>18.4</v>
      </c>
      <c r="K151" s="14">
        <v>14.0</v>
      </c>
      <c r="L151" s="15" t="str">
        <f>VLOOKUP(I151,'Odrůdy a zkratky'!$A$2:$C$39,3,0)</f>
        <v>červené</v>
      </c>
    </row>
    <row r="152" ht="13.5" customHeight="1">
      <c r="A152" s="4" t="str">
        <f t="shared" si="1"/>
        <v>OVČ 12</v>
      </c>
      <c r="B152" s="12" t="str">
        <f t="shared" si="2"/>
        <v>OVČ</v>
      </c>
      <c r="C152" s="13">
        <v>12.0</v>
      </c>
      <c r="D152" s="14" t="s">
        <v>39</v>
      </c>
      <c r="E152" s="14" t="s">
        <v>15</v>
      </c>
      <c r="F152" s="14" t="s">
        <v>304</v>
      </c>
      <c r="G152" s="16"/>
      <c r="H152" s="15"/>
      <c r="I152" s="14" t="s">
        <v>297</v>
      </c>
      <c r="J152" s="17">
        <v>18.4</v>
      </c>
      <c r="K152" s="14">
        <v>14.0</v>
      </c>
      <c r="L152" s="15" t="str">
        <f>VLOOKUP(I152,'Odrůdy a zkratky'!$A$2:$C$39,3,0)</f>
        <v>červené</v>
      </c>
    </row>
    <row r="153" ht="13.5" customHeight="1">
      <c r="A153" s="4" t="str">
        <f t="shared" si="1"/>
        <v>OVČ 13</v>
      </c>
      <c r="B153" s="12" t="str">
        <f t="shared" si="2"/>
        <v>OVČ</v>
      </c>
      <c r="C153" s="13">
        <v>13.0</v>
      </c>
      <c r="D153" s="14" t="s">
        <v>14</v>
      </c>
      <c r="E153" s="14" t="s">
        <v>15</v>
      </c>
      <c r="F153" s="14" t="s">
        <v>306</v>
      </c>
      <c r="G153" s="16"/>
      <c r="H153" s="15"/>
      <c r="I153" s="14" t="s">
        <v>297</v>
      </c>
      <c r="J153" s="17">
        <v>18.4</v>
      </c>
      <c r="K153" s="14">
        <v>14.0</v>
      </c>
      <c r="L153" s="15" t="str">
        <f>VLOOKUP(I153,'Odrůdy a zkratky'!$A$2:$C$39,3,0)</f>
        <v>červené</v>
      </c>
    </row>
    <row r="154" ht="13.5" customHeight="1">
      <c r="A154" s="4" t="str">
        <f t="shared" si="1"/>
        <v>OVČ 11</v>
      </c>
      <c r="B154" s="12" t="str">
        <f t="shared" si="2"/>
        <v>OVČ</v>
      </c>
      <c r="C154" s="13">
        <v>11.0</v>
      </c>
      <c r="D154" s="14" t="s">
        <v>255</v>
      </c>
      <c r="E154" s="14" t="s">
        <v>140</v>
      </c>
      <c r="F154" s="14" t="s">
        <v>298</v>
      </c>
      <c r="G154" s="18" t="s">
        <v>94</v>
      </c>
      <c r="H154" s="15"/>
      <c r="I154" s="14" t="s">
        <v>297</v>
      </c>
      <c r="J154" s="17">
        <v>18.2</v>
      </c>
      <c r="K154" s="14">
        <v>14.0</v>
      </c>
      <c r="L154" s="15" t="str">
        <f>VLOOKUP(I154,'Odrůdy a zkratky'!$A$2:$C$39,3,0)</f>
        <v>červené</v>
      </c>
    </row>
    <row r="155" ht="13.5" customHeight="1">
      <c r="A155" s="4" t="str">
        <f t="shared" si="1"/>
        <v>OVČ 14</v>
      </c>
      <c r="B155" s="12" t="str">
        <f t="shared" si="2"/>
        <v>OVČ</v>
      </c>
      <c r="C155" s="13">
        <v>14.0</v>
      </c>
      <c r="D155" s="14" t="s">
        <v>34</v>
      </c>
      <c r="E155" s="14" t="s">
        <v>15</v>
      </c>
      <c r="F155" s="14" t="s">
        <v>307</v>
      </c>
      <c r="G155" s="16"/>
      <c r="H155" s="15"/>
      <c r="I155" s="14" t="s">
        <v>297</v>
      </c>
      <c r="J155" s="17">
        <v>18.2</v>
      </c>
      <c r="K155" s="14">
        <v>14.0</v>
      </c>
      <c r="L155" s="15" t="str">
        <f>VLOOKUP(I155,'Odrůdy a zkratky'!$A$2:$C$39,3,0)</f>
        <v>červené</v>
      </c>
    </row>
    <row r="156" ht="13.5" customHeight="1">
      <c r="A156" s="4" t="str">
        <f t="shared" si="1"/>
        <v>OVČ 7</v>
      </c>
      <c r="B156" s="12" t="str">
        <f t="shared" si="2"/>
        <v>OVČ</v>
      </c>
      <c r="C156" s="13">
        <v>7.0</v>
      </c>
      <c r="D156" s="14" t="s">
        <v>54</v>
      </c>
      <c r="E156" s="14" t="s">
        <v>38</v>
      </c>
      <c r="F156" s="14" t="s">
        <v>301</v>
      </c>
      <c r="G156" s="16"/>
      <c r="H156" s="15"/>
      <c r="I156" s="14" t="s">
        <v>297</v>
      </c>
      <c r="J156" s="17">
        <v>18.1</v>
      </c>
      <c r="K156" s="14">
        <v>14.0</v>
      </c>
      <c r="L156" s="15" t="str">
        <f>VLOOKUP(I156,'Odrůdy a zkratky'!$A$2:$C$39,3,0)</f>
        <v>červené</v>
      </c>
    </row>
    <row r="157" ht="13.5" customHeight="1">
      <c r="A157" s="4" t="str">
        <f t="shared" si="1"/>
        <v>PA 10</v>
      </c>
      <c r="B157" s="14" t="str">
        <f t="shared" si="2"/>
        <v>PA</v>
      </c>
      <c r="C157" s="13">
        <v>10.0</v>
      </c>
      <c r="D157" s="14" t="s">
        <v>165</v>
      </c>
      <c r="E157" s="14" t="s">
        <v>27</v>
      </c>
      <c r="F157" s="15"/>
      <c r="G157" s="18" t="s">
        <v>94</v>
      </c>
      <c r="H157" s="14">
        <v>2021.0</v>
      </c>
      <c r="I157" s="14" t="s">
        <v>207</v>
      </c>
      <c r="J157" s="19">
        <v>19.0</v>
      </c>
      <c r="K157" s="14">
        <v>6.0</v>
      </c>
      <c r="L157" s="15" t="str">
        <f>VLOOKUP(I157,'Odrůdy a zkratky'!$A$2:$C$39,3,0)</f>
        <v>bílé</v>
      </c>
    </row>
    <row r="158" ht="13.5" customHeight="1">
      <c r="A158" s="4" t="str">
        <f t="shared" si="1"/>
        <v>PA 5</v>
      </c>
      <c r="B158" s="14" t="str">
        <f t="shared" si="2"/>
        <v>PA</v>
      </c>
      <c r="C158" s="13">
        <v>5.0</v>
      </c>
      <c r="D158" s="14" t="s">
        <v>195</v>
      </c>
      <c r="E158" s="14" t="s">
        <v>69</v>
      </c>
      <c r="F158" s="15"/>
      <c r="G158" s="18" t="s">
        <v>94</v>
      </c>
      <c r="H158" s="15"/>
      <c r="I158" s="14" t="s">
        <v>207</v>
      </c>
      <c r="J158" s="19">
        <v>18.7</v>
      </c>
      <c r="K158" s="14">
        <v>6.0</v>
      </c>
      <c r="L158" s="15" t="str">
        <f>VLOOKUP(I158,'Odrůdy a zkratky'!$A$2:$C$39,3,0)</f>
        <v>bílé</v>
      </c>
    </row>
    <row r="159" ht="13.5" customHeight="1">
      <c r="A159" s="4" t="str">
        <f t="shared" si="1"/>
        <v>PA 9</v>
      </c>
      <c r="B159" s="14" t="str">
        <f t="shared" si="2"/>
        <v>PA</v>
      </c>
      <c r="C159" s="13">
        <v>9.0</v>
      </c>
      <c r="D159" s="14" t="s">
        <v>213</v>
      </c>
      <c r="E159" s="14" t="s">
        <v>56</v>
      </c>
      <c r="F159" s="15"/>
      <c r="G159" s="16"/>
      <c r="H159" s="15"/>
      <c r="I159" s="14" t="s">
        <v>207</v>
      </c>
      <c r="J159" s="19">
        <v>18.6</v>
      </c>
      <c r="K159" s="14">
        <v>6.0</v>
      </c>
      <c r="L159" s="15" t="str">
        <f>VLOOKUP(I159,'Odrůdy a zkratky'!$A$2:$C$39,3,0)</f>
        <v>bílé</v>
      </c>
    </row>
    <row r="160" ht="13.5" customHeight="1">
      <c r="A160" s="4" t="str">
        <f t="shared" si="1"/>
        <v>PA 14</v>
      </c>
      <c r="B160" s="14" t="str">
        <f t="shared" si="2"/>
        <v>PA</v>
      </c>
      <c r="C160" s="13">
        <v>14.0</v>
      </c>
      <c r="D160" s="14" t="s">
        <v>83</v>
      </c>
      <c r="E160" s="14" t="s">
        <v>84</v>
      </c>
      <c r="F160" s="15"/>
      <c r="G160" s="18" t="s">
        <v>23</v>
      </c>
      <c r="H160" s="14"/>
      <c r="I160" s="14" t="s">
        <v>207</v>
      </c>
      <c r="J160" s="19">
        <v>18.5</v>
      </c>
      <c r="K160" s="14">
        <v>6.0</v>
      </c>
      <c r="L160" s="15" t="str">
        <f>VLOOKUP(I160,'Odrůdy a zkratky'!$A$2:$C$39,3,0)</f>
        <v>bílé</v>
      </c>
    </row>
    <row r="161" ht="13.5" customHeight="1">
      <c r="A161" s="4" t="str">
        <f t="shared" si="1"/>
        <v>PA 2</v>
      </c>
      <c r="B161" s="14" t="str">
        <f t="shared" si="2"/>
        <v>PA</v>
      </c>
      <c r="C161" s="13">
        <v>2.0</v>
      </c>
      <c r="D161" s="14" t="s">
        <v>149</v>
      </c>
      <c r="E161" s="14" t="s">
        <v>17</v>
      </c>
      <c r="F161" s="15"/>
      <c r="G161" s="16"/>
      <c r="H161" s="15"/>
      <c r="I161" s="14" t="s">
        <v>207</v>
      </c>
      <c r="J161" s="19">
        <v>18.4</v>
      </c>
      <c r="K161" s="14">
        <v>6.0</v>
      </c>
      <c r="L161" s="15" t="str">
        <f>VLOOKUP(I161,'Odrůdy a zkratky'!$A$2:$C$39,3,0)</f>
        <v>bílé</v>
      </c>
    </row>
    <row r="162" ht="13.5" customHeight="1">
      <c r="A162" s="4" t="str">
        <f t="shared" si="1"/>
        <v>PA 3</v>
      </c>
      <c r="B162" s="14" t="str">
        <f t="shared" si="2"/>
        <v>PA</v>
      </c>
      <c r="C162" s="13">
        <v>3.0</v>
      </c>
      <c r="D162" s="14" t="s">
        <v>208</v>
      </c>
      <c r="E162" s="14" t="s">
        <v>38</v>
      </c>
      <c r="F162" s="15"/>
      <c r="G162" s="16"/>
      <c r="H162" s="15"/>
      <c r="I162" s="14" t="s">
        <v>207</v>
      </c>
      <c r="J162" s="19">
        <v>18.4</v>
      </c>
      <c r="K162" s="14">
        <v>6.0</v>
      </c>
      <c r="L162" s="15" t="str">
        <f>VLOOKUP(I162,'Odrůdy a zkratky'!$A$2:$C$39,3,0)</f>
        <v>bílé</v>
      </c>
    </row>
    <row r="163" ht="13.5" customHeight="1">
      <c r="A163" s="4" t="str">
        <f t="shared" si="1"/>
        <v>PA 11</v>
      </c>
      <c r="B163" s="14" t="str">
        <f t="shared" si="2"/>
        <v>PA</v>
      </c>
      <c r="C163" s="13">
        <v>11.0</v>
      </c>
      <c r="D163" s="14" t="s">
        <v>214</v>
      </c>
      <c r="E163" s="14" t="s">
        <v>215</v>
      </c>
      <c r="F163" s="15"/>
      <c r="G163" s="18" t="s">
        <v>94</v>
      </c>
      <c r="H163" s="14"/>
      <c r="I163" s="14" t="s">
        <v>207</v>
      </c>
      <c r="J163" s="19">
        <v>18.3</v>
      </c>
      <c r="K163" s="14">
        <v>6.0</v>
      </c>
      <c r="L163" s="15" t="str">
        <f>VLOOKUP(I163,'Odrůdy a zkratky'!$A$2:$C$39,3,0)</f>
        <v>bílé</v>
      </c>
    </row>
    <row r="164" ht="13.5" customHeight="1">
      <c r="A164" s="4" t="str">
        <f t="shared" si="1"/>
        <v>PA 13</v>
      </c>
      <c r="B164" s="14" t="str">
        <f t="shared" si="2"/>
        <v>PA</v>
      </c>
      <c r="C164" s="13">
        <v>13.0</v>
      </c>
      <c r="D164" s="14" t="s">
        <v>80</v>
      </c>
      <c r="E164" s="14" t="s">
        <v>79</v>
      </c>
      <c r="F164" s="15"/>
      <c r="G164" s="18" t="s">
        <v>23</v>
      </c>
      <c r="H164" s="14"/>
      <c r="I164" s="14" t="s">
        <v>207</v>
      </c>
      <c r="J164" s="19">
        <v>18.3</v>
      </c>
      <c r="K164" s="14">
        <v>6.0</v>
      </c>
      <c r="L164" s="15" t="str">
        <f>VLOOKUP(I164,'Odrůdy a zkratky'!$A$2:$C$39,3,0)</f>
        <v>bílé</v>
      </c>
    </row>
    <row r="165" ht="13.5" customHeight="1">
      <c r="A165" s="4" t="str">
        <f t="shared" si="1"/>
        <v>PA 15</v>
      </c>
      <c r="B165" s="14" t="str">
        <f t="shared" si="2"/>
        <v>PA</v>
      </c>
      <c r="C165" s="13">
        <v>15.0</v>
      </c>
      <c r="D165" s="14" t="s">
        <v>185</v>
      </c>
      <c r="E165" s="14" t="s">
        <v>86</v>
      </c>
      <c r="F165" s="15"/>
      <c r="G165" s="18" t="s">
        <v>94</v>
      </c>
      <c r="H165" s="14"/>
      <c r="I165" s="14" t="s">
        <v>207</v>
      </c>
      <c r="J165" s="19">
        <v>18.3</v>
      </c>
      <c r="K165" s="14">
        <v>6.0</v>
      </c>
      <c r="L165" s="15" t="str">
        <f>VLOOKUP(I165,'Odrůdy a zkratky'!$A$2:$C$39,3,0)</f>
        <v>bílé</v>
      </c>
    </row>
    <row r="166" ht="13.5" customHeight="1">
      <c r="A166" s="4" t="str">
        <f t="shared" si="1"/>
        <v>PA 6</v>
      </c>
      <c r="B166" s="14" t="str">
        <f t="shared" si="2"/>
        <v>PA</v>
      </c>
      <c r="C166" s="13">
        <v>6.0</v>
      </c>
      <c r="D166" s="14" t="s">
        <v>210</v>
      </c>
      <c r="E166" s="14" t="s">
        <v>58</v>
      </c>
      <c r="F166" s="15"/>
      <c r="G166" s="18" t="s">
        <v>23</v>
      </c>
      <c r="H166" s="15"/>
      <c r="I166" s="14" t="s">
        <v>207</v>
      </c>
      <c r="J166" s="19">
        <v>18.2</v>
      </c>
      <c r="K166" s="14">
        <v>6.0</v>
      </c>
      <c r="L166" s="15" t="str">
        <f>VLOOKUP(I166,'Odrůdy a zkratky'!$A$2:$C$39,3,0)</f>
        <v>bílé</v>
      </c>
    </row>
    <row r="167" ht="13.5" customHeight="1">
      <c r="A167" s="4" t="str">
        <f t="shared" si="1"/>
        <v>PA 7</v>
      </c>
      <c r="B167" s="14" t="str">
        <f t="shared" si="2"/>
        <v>PA</v>
      </c>
      <c r="C167" s="13">
        <v>7.0</v>
      </c>
      <c r="D167" s="14" t="s">
        <v>211</v>
      </c>
      <c r="E167" s="14" t="s">
        <v>58</v>
      </c>
      <c r="F167" s="15"/>
      <c r="G167" s="18" t="s">
        <v>94</v>
      </c>
      <c r="H167" s="15"/>
      <c r="I167" s="14" t="s">
        <v>207</v>
      </c>
      <c r="J167" s="19">
        <v>18.2</v>
      </c>
      <c r="K167" s="14">
        <v>6.0</v>
      </c>
      <c r="L167" s="15" t="str">
        <f>VLOOKUP(I167,'Odrůdy a zkratky'!$A$2:$C$39,3,0)</f>
        <v>bílé</v>
      </c>
    </row>
    <row r="168" ht="13.5" customHeight="1">
      <c r="A168" s="4" t="str">
        <f t="shared" si="1"/>
        <v>PA 8</v>
      </c>
      <c r="B168" s="14" t="str">
        <f t="shared" si="2"/>
        <v>PA</v>
      </c>
      <c r="C168" s="13">
        <v>8.0</v>
      </c>
      <c r="D168" s="14" t="s">
        <v>212</v>
      </c>
      <c r="E168" s="14" t="s">
        <v>56</v>
      </c>
      <c r="F168" s="15"/>
      <c r="G168" s="18" t="s">
        <v>94</v>
      </c>
      <c r="H168" s="15"/>
      <c r="I168" s="14" t="s">
        <v>207</v>
      </c>
      <c r="J168" s="19">
        <v>18.2</v>
      </c>
      <c r="K168" s="14">
        <v>6.0</v>
      </c>
      <c r="L168" s="15" t="str">
        <f>VLOOKUP(I168,'Odrůdy a zkratky'!$A$2:$C$39,3,0)</f>
        <v>bílé</v>
      </c>
    </row>
    <row r="169" ht="13.5" customHeight="1">
      <c r="A169" s="4" t="str">
        <f t="shared" si="1"/>
        <v>PA 1</v>
      </c>
      <c r="B169" s="14" t="str">
        <f t="shared" si="2"/>
        <v>PA</v>
      </c>
      <c r="C169" s="13">
        <v>1.0</v>
      </c>
      <c r="D169" s="14" t="s">
        <v>61</v>
      </c>
      <c r="E169" s="14" t="s">
        <v>62</v>
      </c>
      <c r="F169" s="15"/>
      <c r="G169" s="16"/>
      <c r="H169" s="15"/>
      <c r="I169" s="14" t="s">
        <v>207</v>
      </c>
      <c r="J169" s="19">
        <v>18.1</v>
      </c>
      <c r="K169" s="14">
        <v>6.0</v>
      </c>
      <c r="L169" s="15" t="str">
        <f>VLOOKUP(I169,'Odrůdy a zkratky'!$A$2:$C$39,3,0)</f>
        <v>bílé</v>
      </c>
    </row>
    <row r="170" ht="13.5" customHeight="1">
      <c r="A170" s="4" t="str">
        <f t="shared" si="1"/>
        <v>PA 4</v>
      </c>
      <c r="B170" s="14" t="str">
        <f t="shared" si="2"/>
        <v>PA</v>
      </c>
      <c r="C170" s="13">
        <v>4.0</v>
      </c>
      <c r="D170" s="14" t="s">
        <v>209</v>
      </c>
      <c r="E170" s="14" t="s">
        <v>98</v>
      </c>
      <c r="F170" s="15"/>
      <c r="G170" s="16"/>
      <c r="H170" s="15"/>
      <c r="I170" s="14" t="s">
        <v>207</v>
      </c>
      <c r="J170" s="19">
        <v>18.0</v>
      </c>
      <c r="K170" s="14">
        <v>6.0</v>
      </c>
      <c r="L170" s="15" t="str">
        <f>VLOOKUP(I170,'Odrůdy a zkratky'!$A$2:$C$39,3,0)</f>
        <v>bílé</v>
      </c>
    </row>
    <row r="171" ht="13.5" customHeight="1">
      <c r="A171" s="4" t="str">
        <f t="shared" si="1"/>
        <v>PA 12</v>
      </c>
      <c r="B171" s="14" t="str">
        <f t="shared" si="2"/>
        <v>PA</v>
      </c>
      <c r="C171" s="13">
        <v>12.0</v>
      </c>
      <c r="D171" s="14" t="s">
        <v>214</v>
      </c>
      <c r="E171" s="14" t="s">
        <v>215</v>
      </c>
      <c r="F171" s="14" t="s">
        <v>216</v>
      </c>
      <c r="G171" s="18"/>
      <c r="H171" s="14">
        <v>2022.0</v>
      </c>
      <c r="I171" s="14" t="s">
        <v>207</v>
      </c>
      <c r="J171" s="19">
        <v>17.5</v>
      </c>
      <c r="K171" s="14">
        <v>6.0</v>
      </c>
      <c r="L171" s="15" t="str">
        <f>VLOOKUP(I171,'Odrůdy a zkratky'!$A$2:$C$39,3,0)</f>
        <v>bílé</v>
      </c>
    </row>
    <row r="172" ht="13.5" customHeight="1">
      <c r="A172" s="4" t="str">
        <f t="shared" si="1"/>
        <v>RB 1</v>
      </c>
      <c r="B172" s="14" t="str">
        <f t="shared" si="2"/>
        <v>RB</v>
      </c>
      <c r="C172" s="13">
        <v>1.0</v>
      </c>
      <c r="D172" s="14" t="s">
        <v>36</v>
      </c>
      <c r="E172" s="14" t="s">
        <v>17</v>
      </c>
      <c r="F172" s="15"/>
      <c r="G172" s="16"/>
      <c r="H172" s="15"/>
      <c r="I172" s="14" t="s">
        <v>141</v>
      </c>
      <c r="J172" s="19">
        <v>19.0</v>
      </c>
      <c r="K172" s="14">
        <v>5.0</v>
      </c>
      <c r="L172" s="15" t="str">
        <f>VLOOKUP(I172,'Odrůdy a zkratky'!$A$2:$C$39,3,0)</f>
        <v>bílé</v>
      </c>
    </row>
    <row r="173" ht="13.5" customHeight="1">
      <c r="A173" s="4" t="str">
        <f t="shared" si="1"/>
        <v>RB 8</v>
      </c>
      <c r="B173" s="14" t="str">
        <f t="shared" si="2"/>
        <v>RB</v>
      </c>
      <c r="C173" s="13">
        <v>8.0</v>
      </c>
      <c r="D173" s="14" t="s">
        <v>29</v>
      </c>
      <c r="E173" s="14" t="s">
        <v>30</v>
      </c>
      <c r="F173" s="15"/>
      <c r="G173" s="18" t="s">
        <v>23</v>
      </c>
      <c r="H173" s="14">
        <v>2021.0</v>
      </c>
      <c r="I173" s="14" t="s">
        <v>141</v>
      </c>
      <c r="J173" s="19">
        <v>19.0</v>
      </c>
      <c r="K173" s="14">
        <v>5.0</v>
      </c>
      <c r="L173" s="15" t="str">
        <f>VLOOKUP(I173,'Odrůdy a zkratky'!$A$2:$C$39,3,0)</f>
        <v>bílé</v>
      </c>
    </row>
    <row r="174" ht="13.5" customHeight="1">
      <c r="A174" s="4" t="str">
        <f t="shared" si="1"/>
        <v>RB 2</v>
      </c>
      <c r="B174" s="14" t="str">
        <f t="shared" si="2"/>
        <v>RB</v>
      </c>
      <c r="C174" s="13">
        <v>2.0</v>
      </c>
      <c r="D174" s="14" t="s">
        <v>142</v>
      </c>
      <c r="E174" s="14" t="s">
        <v>98</v>
      </c>
      <c r="F174" s="15"/>
      <c r="G174" s="16"/>
      <c r="H174" s="15"/>
      <c r="I174" s="14" t="s">
        <v>141</v>
      </c>
      <c r="J174" s="19">
        <v>18.9</v>
      </c>
      <c r="K174" s="14">
        <v>5.0</v>
      </c>
      <c r="L174" s="15" t="str">
        <f>VLOOKUP(I174,'Odrůdy a zkratky'!$A$2:$C$39,3,0)</f>
        <v>bílé</v>
      </c>
    </row>
    <row r="175" ht="13.5" customHeight="1">
      <c r="A175" s="4" t="str">
        <f t="shared" si="1"/>
        <v>RB 6</v>
      </c>
      <c r="B175" s="14" t="str">
        <f t="shared" si="2"/>
        <v>RB</v>
      </c>
      <c r="C175" s="13">
        <v>6.0</v>
      </c>
      <c r="D175" s="14" t="s">
        <v>41</v>
      </c>
      <c r="E175" s="14" t="s">
        <v>27</v>
      </c>
      <c r="F175" s="15"/>
      <c r="G175" s="16"/>
      <c r="H175" s="14">
        <v>2020.0</v>
      </c>
      <c r="I175" s="14" t="s">
        <v>141</v>
      </c>
      <c r="J175" s="19">
        <v>18.9</v>
      </c>
      <c r="K175" s="14">
        <v>5.0</v>
      </c>
      <c r="L175" s="15" t="str">
        <f>VLOOKUP(I175,'Odrůdy a zkratky'!$A$2:$C$39,3,0)</f>
        <v>bílé</v>
      </c>
    </row>
    <row r="176" ht="13.5" customHeight="1">
      <c r="A176" s="4" t="str">
        <f t="shared" si="1"/>
        <v>RB 3</v>
      </c>
      <c r="B176" s="14" t="str">
        <f t="shared" si="2"/>
        <v>RB</v>
      </c>
      <c r="C176" s="13">
        <v>3.0</v>
      </c>
      <c r="D176" s="14" t="s">
        <v>143</v>
      </c>
      <c r="E176" s="14" t="s">
        <v>56</v>
      </c>
      <c r="F176" s="15"/>
      <c r="G176" s="16"/>
      <c r="H176" s="15"/>
      <c r="I176" s="14" t="s">
        <v>141</v>
      </c>
      <c r="J176" s="19">
        <v>18.8</v>
      </c>
      <c r="K176" s="14">
        <v>5.0</v>
      </c>
      <c r="L176" s="15" t="str">
        <f>VLOOKUP(I176,'Odrůdy a zkratky'!$A$2:$C$39,3,0)</f>
        <v>bílé</v>
      </c>
    </row>
    <row r="177" ht="13.5" customHeight="1">
      <c r="A177" s="4" t="str">
        <f t="shared" si="1"/>
        <v>RB 5</v>
      </c>
      <c r="B177" s="14" t="str">
        <f t="shared" si="2"/>
        <v>RB</v>
      </c>
      <c r="C177" s="13">
        <v>5.0</v>
      </c>
      <c r="D177" s="14" t="s">
        <v>39</v>
      </c>
      <c r="E177" s="14" t="s">
        <v>15</v>
      </c>
      <c r="F177" s="15"/>
      <c r="G177" s="16"/>
      <c r="H177" s="15"/>
      <c r="I177" s="14" t="s">
        <v>141</v>
      </c>
      <c r="J177" s="19">
        <v>18.7</v>
      </c>
      <c r="K177" s="14">
        <v>5.0</v>
      </c>
      <c r="L177" s="15" t="str">
        <f>VLOOKUP(I177,'Odrůdy a zkratky'!$A$2:$C$39,3,0)</f>
        <v>bílé</v>
      </c>
    </row>
    <row r="178" ht="13.5" customHeight="1">
      <c r="A178" s="4" t="str">
        <f t="shared" si="1"/>
        <v>RB 7</v>
      </c>
      <c r="B178" s="14" t="str">
        <f t="shared" si="2"/>
        <v>RB</v>
      </c>
      <c r="C178" s="13">
        <v>7.0</v>
      </c>
      <c r="D178" s="14" t="s">
        <v>144</v>
      </c>
      <c r="E178" s="14" t="s">
        <v>27</v>
      </c>
      <c r="F178" s="15"/>
      <c r="G178" s="16"/>
      <c r="H178" s="14">
        <v>2022.0</v>
      </c>
      <c r="I178" s="14" t="s">
        <v>141</v>
      </c>
      <c r="J178" s="19">
        <v>18.1</v>
      </c>
      <c r="K178" s="14">
        <v>5.0</v>
      </c>
      <c r="L178" s="15" t="str">
        <f>VLOOKUP(I178,'Odrůdy a zkratky'!$A$2:$C$39,3,0)</f>
        <v>bílé</v>
      </c>
    </row>
    <row r="179" ht="13.5" customHeight="1">
      <c r="A179" s="4" t="str">
        <f t="shared" si="1"/>
        <v>RB 4</v>
      </c>
      <c r="B179" s="14" t="str">
        <f t="shared" si="2"/>
        <v>RB</v>
      </c>
      <c r="C179" s="13">
        <v>4.0</v>
      </c>
      <c r="D179" s="14" t="s">
        <v>71</v>
      </c>
      <c r="E179" s="14" t="s">
        <v>69</v>
      </c>
      <c r="F179" s="15"/>
      <c r="G179" s="18" t="s">
        <v>23</v>
      </c>
      <c r="H179" s="14">
        <v>2021.0</v>
      </c>
      <c r="I179" s="14" t="s">
        <v>141</v>
      </c>
      <c r="J179" s="19">
        <v>18.0</v>
      </c>
      <c r="K179" s="14">
        <v>5.0</v>
      </c>
      <c r="L179" s="15" t="str">
        <f>VLOOKUP(I179,'Odrůdy a zkratky'!$A$2:$C$39,3,0)</f>
        <v>bílé</v>
      </c>
    </row>
    <row r="180" ht="13.5" customHeight="1">
      <c r="A180" s="4" t="str">
        <f t="shared" si="1"/>
        <v>RM 5</v>
      </c>
      <c r="B180" s="12" t="str">
        <f t="shared" si="2"/>
        <v>RM</v>
      </c>
      <c r="C180" s="13">
        <v>5.0</v>
      </c>
      <c r="D180" s="14" t="s">
        <v>99</v>
      </c>
      <c r="E180" s="14" t="s">
        <v>15</v>
      </c>
      <c r="F180" s="15"/>
      <c r="G180" s="18" t="s">
        <v>40</v>
      </c>
      <c r="H180" s="14">
        <v>2020.0</v>
      </c>
      <c r="I180" s="14" t="s">
        <v>95</v>
      </c>
      <c r="J180" s="14">
        <v>18.7</v>
      </c>
      <c r="K180" s="14">
        <v>15.0</v>
      </c>
      <c r="L180" s="15" t="str">
        <f>VLOOKUP(I180,'Odrůdy a zkratky'!$A$2:$C$39,3,0)</f>
        <v>červené</v>
      </c>
    </row>
    <row r="181" ht="13.5" customHeight="1">
      <c r="A181" s="4" t="str">
        <f t="shared" si="1"/>
        <v>RM 1</v>
      </c>
      <c r="B181" s="12" t="str">
        <f t="shared" si="2"/>
        <v>RM</v>
      </c>
      <c r="C181" s="13">
        <v>1.0</v>
      </c>
      <c r="D181" s="14" t="s">
        <v>65</v>
      </c>
      <c r="E181" s="14" t="s">
        <v>13</v>
      </c>
      <c r="F181" s="14"/>
      <c r="G181" s="18" t="s">
        <v>94</v>
      </c>
      <c r="H181" s="14">
        <v>2022.0</v>
      </c>
      <c r="I181" s="14" t="s">
        <v>95</v>
      </c>
      <c r="J181" s="14">
        <v>18.6</v>
      </c>
      <c r="K181" s="14">
        <v>15.0</v>
      </c>
      <c r="L181" s="15" t="str">
        <f>VLOOKUP(I181,'Odrůdy a zkratky'!$A$2:$C$39,3,0)</f>
        <v>červené</v>
      </c>
    </row>
    <row r="182" ht="13.5" customHeight="1">
      <c r="A182" s="4" t="str">
        <f t="shared" si="1"/>
        <v>RM 6</v>
      </c>
      <c r="B182" s="12" t="str">
        <f t="shared" si="2"/>
        <v>RM</v>
      </c>
      <c r="C182" s="13">
        <v>6.0</v>
      </c>
      <c r="D182" s="14" t="s">
        <v>31</v>
      </c>
      <c r="E182" s="14" t="s">
        <v>30</v>
      </c>
      <c r="F182" s="15"/>
      <c r="G182" s="16"/>
      <c r="H182" s="14">
        <v>2020.0</v>
      </c>
      <c r="I182" s="14" t="s">
        <v>95</v>
      </c>
      <c r="J182" s="14">
        <v>18.6</v>
      </c>
      <c r="K182" s="14">
        <v>15.0</v>
      </c>
      <c r="L182" s="15" t="str">
        <f>VLOOKUP(I182,'Odrůdy a zkratky'!$A$2:$C$39,3,0)</f>
        <v>červené</v>
      </c>
    </row>
    <row r="183" ht="13.5" customHeight="1">
      <c r="A183" s="4" t="str">
        <f t="shared" si="1"/>
        <v>RM 4</v>
      </c>
      <c r="B183" s="12" t="str">
        <f t="shared" si="2"/>
        <v>RM</v>
      </c>
      <c r="C183" s="13">
        <v>4.0</v>
      </c>
      <c r="D183" s="14" t="s">
        <v>72</v>
      </c>
      <c r="E183" s="14" t="s">
        <v>13</v>
      </c>
      <c r="F183" s="14"/>
      <c r="G183" s="16"/>
      <c r="H183" s="15"/>
      <c r="I183" s="14" t="s">
        <v>95</v>
      </c>
      <c r="J183" s="14">
        <v>18.4</v>
      </c>
      <c r="K183" s="14">
        <v>15.0</v>
      </c>
      <c r="L183" s="15" t="str">
        <f>VLOOKUP(I183,'Odrůdy a zkratky'!$A$2:$C$39,3,0)</f>
        <v>červené</v>
      </c>
    </row>
    <row r="184" ht="13.5" customHeight="1">
      <c r="A184" s="4" t="str">
        <f t="shared" si="1"/>
        <v>RM 2</v>
      </c>
      <c r="B184" s="12" t="str">
        <f t="shared" si="2"/>
        <v>RM</v>
      </c>
      <c r="C184" s="13">
        <v>2.0</v>
      </c>
      <c r="D184" s="14" t="s">
        <v>96</v>
      </c>
      <c r="E184" s="14" t="s">
        <v>15</v>
      </c>
      <c r="F184" s="15"/>
      <c r="G184" s="16"/>
      <c r="H184" s="14">
        <v>2022.0</v>
      </c>
      <c r="I184" s="14" t="s">
        <v>95</v>
      </c>
      <c r="J184" s="14">
        <v>18.1</v>
      </c>
      <c r="K184" s="14">
        <v>15.0</v>
      </c>
      <c r="L184" s="15" t="str">
        <f>VLOOKUP(I184,'Odrůdy a zkratky'!$A$2:$C$39,3,0)</f>
        <v>červené</v>
      </c>
    </row>
    <row r="185" ht="13.5" customHeight="1">
      <c r="A185" s="4" t="str">
        <f t="shared" si="1"/>
        <v>RM 3</v>
      </c>
      <c r="B185" s="12" t="str">
        <f t="shared" si="2"/>
        <v>RM</v>
      </c>
      <c r="C185" s="13">
        <v>3.0</v>
      </c>
      <c r="D185" s="14" t="s">
        <v>97</v>
      </c>
      <c r="E185" s="14" t="s">
        <v>98</v>
      </c>
      <c r="F185" s="15"/>
      <c r="G185" s="16"/>
      <c r="H185" s="15"/>
      <c r="I185" s="14" t="s">
        <v>95</v>
      </c>
      <c r="J185" s="17">
        <v>18.0</v>
      </c>
      <c r="K185" s="14">
        <v>15.0</v>
      </c>
      <c r="L185" s="15" t="str">
        <f>VLOOKUP(I185,'Odrůdy a zkratky'!$A$2:$C$39,3,0)</f>
        <v>červené</v>
      </c>
    </row>
    <row r="186" ht="13.5" customHeight="1">
      <c r="A186" s="4" t="str">
        <f t="shared" si="1"/>
        <v>ROS 7</v>
      </c>
      <c r="B186" s="12" t="str">
        <f t="shared" si="2"/>
        <v>ROS</v>
      </c>
      <c r="C186" s="13">
        <v>7.0</v>
      </c>
      <c r="D186" s="14" t="s">
        <v>266</v>
      </c>
      <c r="E186" s="14" t="s">
        <v>51</v>
      </c>
      <c r="F186" s="14" t="s">
        <v>267</v>
      </c>
      <c r="G186" s="16"/>
      <c r="H186" s="15"/>
      <c r="I186" s="14" t="s">
        <v>261</v>
      </c>
      <c r="J186" s="17">
        <v>18.9</v>
      </c>
      <c r="K186" s="14">
        <v>10.0</v>
      </c>
      <c r="L186" s="15" t="str">
        <f>VLOOKUP(I186,'Odrůdy a zkratky'!$A$2:$C$39,3,0)</f>
        <v>rosé</v>
      </c>
    </row>
    <row r="187" ht="13.5" customHeight="1">
      <c r="A187" s="4" t="str">
        <f t="shared" si="1"/>
        <v>ROS 1</v>
      </c>
      <c r="B187" s="12" t="str">
        <f t="shared" si="2"/>
        <v>ROS</v>
      </c>
      <c r="C187" s="13">
        <v>1.0</v>
      </c>
      <c r="D187" s="14" t="s">
        <v>145</v>
      </c>
      <c r="E187" s="14" t="s">
        <v>47</v>
      </c>
      <c r="F187" s="14" t="s">
        <v>260</v>
      </c>
      <c r="G187" s="18" t="s">
        <v>23</v>
      </c>
      <c r="H187" s="15"/>
      <c r="I187" s="14" t="s">
        <v>261</v>
      </c>
      <c r="J187" s="17">
        <v>18.8</v>
      </c>
      <c r="K187" s="14">
        <v>10.0</v>
      </c>
      <c r="L187" s="15" t="str">
        <f>VLOOKUP(I187,'Odrůdy a zkratky'!$A$2:$C$39,3,0)</f>
        <v>rosé</v>
      </c>
    </row>
    <row r="188" ht="13.5" customHeight="1">
      <c r="A188" s="4" t="str">
        <f t="shared" si="1"/>
        <v>ROS 9</v>
      </c>
      <c r="B188" s="12" t="str">
        <f t="shared" si="2"/>
        <v>ROS</v>
      </c>
      <c r="C188" s="13">
        <v>9.0</v>
      </c>
      <c r="D188" s="14" t="s">
        <v>138</v>
      </c>
      <c r="E188" s="14" t="s">
        <v>69</v>
      </c>
      <c r="F188" s="14" t="s">
        <v>269</v>
      </c>
      <c r="G188" s="18" t="s">
        <v>23</v>
      </c>
      <c r="H188" s="15"/>
      <c r="I188" s="14" t="s">
        <v>261</v>
      </c>
      <c r="J188" s="17">
        <v>18.7</v>
      </c>
      <c r="K188" s="14">
        <v>10.0</v>
      </c>
      <c r="L188" s="15" t="str">
        <f>VLOOKUP(I188,'Odrůdy a zkratky'!$A$2:$C$39,3,0)</f>
        <v>rosé</v>
      </c>
    </row>
    <row r="189" ht="13.5" customHeight="1">
      <c r="A189" s="4" t="str">
        <f t="shared" si="1"/>
        <v>ROS 13</v>
      </c>
      <c r="B189" s="12" t="str">
        <f t="shared" si="2"/>
        <v>ROS</v>
      </c>
      <c r="C189" s="13">
        <v>13.0</v>
      </c>
      <c r="D189" s="14" t="s">
        <v>181</v>
      </c>
      <c r="E189" s="14" t="s">
        <v>13</v>
      </c>
      <c r="F189" s="14" t="s">
        <v>271</v>
      </c>
      <c r="G189" s="16"/>
      <c r="H189" s="14">
        <v>2022.0</v>
      </c>
      <c r="I189" s="14" t="s">
        <v>261</v>
      </c>
      <c r="J189" s="17">
        <v>18.7</v>
      </c>
      <c r="K189" s="14">
        <v>10.0</v>
      </c>
      <c r="L189" s="15" t="str">
        <f>VLOOKUP(I189,'Odrůdy a zkratky'!$A$2:$C$39,3,0)</f>
        <v>rosé</v>
      </c>
    </row>
    <row r="190" ht="13.5" customHeight="1">
      <c r="A190" s="4" t="str">
        <f t="shared" si="1"/>
        <v>ROS 19</v>
      </c>
      <c r="B190" s="12" t="str">
        <f t="shared" si="2"/>
        <v>ROS</v>
      </c>
      <c r="C190" s="13">
        <v>19.0</v>
      </c>
      <c r="D190" s="14" t="s">
        <v>230</v>
      </c>
      <c r="E190" s="14" t="s">
        <v>33</v>
      </c>
      <c r="F190" s="14" t="s">
        <v>260</v>
      </c>
      <c r="G190" s="18" t="s">
        <v>74</v>
      </c>
      <c r="H190" s="15"/>
      <c r="I190" s="14" t="s">
        <v>261</v>
      </c>
      <c r="J190" s="17">
        <v>18.7</v>
      </c>
      <c r="K190" s="14">
        <v>10.0</v>
      </c>
      <c r="L190" s="15" t="str">
        <f>VLOOKUP(I190,'Odrůdy a zkratky'!$A$2:$C$39,3,0)</f>
        <v>rosé</v>
      </c>
    </row>
    <row r="191" ht="13.5" customHeight="1">
      <c r="A191" s="4" t="str">
        <f t="shared" si="1"/>
        <v>ROS 20</v>
      </c>
      <c r="B191" s="12" t="str">
        <f t="shared" si="2"/>
        <v>ROS</v>
      </c>
      <c r="C191" s="13">
        <v>20.0</v>
      </c>
      <c r="D191" s="14" t="s">
        <v>109</v>
      </c>
      <c r="E191" s="14" t="s">
        <v>27</v>
      </c>
      <c r="F191" s="14" t="s">
        <v>265</v>
      </c>
      <c r="G191" s="16"/>
      <c r="H191" s="15"/>
      <c r="I191" s="14" t="s">
        <v>261</v>
      </c>
      <c r="J191" s="17">
        <v>18.7</v>
      </c>
      <c r="K191" s="14">
        <v>10.0</v>
      </c>
      <c r="L191" s="15" t="str">
        <f>VLOOKUP(I191,'Odrůdy a zkratky'!$A$2:$C$39,3,0)</f>
        <v>rosé</v>
      </c>
    </row>
    <row r="192" ht="13.5" customHeight="1">
      <c r="A192" s="4" t="str">
        <f t="shared" si="1"/>
        <v>ROS 3</v>
      </c>
      <c r="B192" s="12" t="str">
        <f t="shared" si="2"/>
        <v>ROS</v>
      </c>
      <c r="C192" s="13">
        <v>3.0</v>
      </c>
      <c r="D192" s="14" t="s">
        <v>34</v>
      </c>
      <c r="E192" s="14" t="s">
        <v>15</v>
      </c>
      <c r="F192" s="14" t="s">
        <v>263</v>
      </c>
      <c r="G192" s="16"/>
      <c r="H192" s="15"/>
      <c r="I192" s="14" t="s">
        <v>261</v>
      </c>
      <c r="J192" s="17">
        <v>18.6</v>
      </c>
      <c r="K192" s="14">
        <v>10.0</v>
      </c>
      <c r="L192" s="15" t="str">
        <f>VLOOKUP(I192,'Odrůdy a zkratky'!$A$2:$C$39,3,0)</f>
        <v>rosé</v>
      </c>
    </row>
    <row r="193" ht="13.5" customHeight="1">
      <c r="A193" s="4" t="str">
        <f t="shared" si="1"/>
        <v>ROS 6</v>
      </c>
      <c r="B193" s="12" t="str">
        <f t="shared" si="2"/>
        <v>ROS</v>
      </c>
      <c r="C193" s="13">
        <v>6.0</v>
      </c>
      <c r="D193" s="14" t="s">
        <v>266</v>
      </c>
      <c r="E193" s="14" t="s">
        <v>51</v>
      </c>
      <c r="F193" s="14" t="s">
        <v>267</v>
      </c>
      <c r="G193" s="16"/>
      <c r="H193" s="14">
        <v>2022.0</v>
      </c>
      <c r="I193" s="14" t="s">
        <v>261</v>
      </c>
      <c r="J193" s="17">
        <v>18.6</v>
      </c>
      <c r="K193" s="14">
        <v>10.0</v>
      </c>
      <c r="L193" s="15" t="str">
        <f>VLOOKUP(I193,'Odrůdy a zkratky'!$A$2:$C$39,3,0)</f>
        <v>rosé</v>
      </c>
    </row>
    <row r="194" ht="13.5" customHeight="1">
      <c r="A194" s="4" t="str">
        <f t="shared" si="1"/>
        <v>ROS 8</v>
      </c>
      <c r="B194" s="12" t="str">
        <f t="shared" si="2"/>
        <v>ROS</v>
      </c>
      <c r="C194" s="13">
        <v>8.0</v>
      </c>
      <c r="D194" s="14" t="s">
        <v>268</v>
      </c>
      <c r="E194" s="14" t="s">
        <v>25</v>
      </c>
      <c r="F194" s="14" t="s">
        <v>265</v>
      </c>
      <c r="G194" s="16"/>
      <c r="H194" s="15"/>
      <c r="I194" s="14" t="s">
        <v>261</v>
      </c>
      <c r="J194" s="17">
        <v>18.6</v>
      </c>
      <c r="K194" s="14">
        <v>10.0</v>
      </c>
      <c r="L194" s="15" t="str">
        <f>VLOOKUP(I194,'Odrůdy a zkratky'!$A$2:$C$39,3,0)</f>
        <v>rosé</v>
      </c>
    </row>
    <row r="195" ht="13.5" customHeight="1">
      <c r="A195" s="4" t="str">
        <f t="shared" si="1"/>
        <v>ROS 12</v>
      </c>
      <c r="B195" s="12" t="str">
        <f t="shared" si="2"/>
        <v>ROS</v>
      </c>
      <c r="C195" s="13">
        <v>12.0</v>
      </c>
      <c r="D195" s="14" t="s">
        <v>39</v>
      </c>
      <c r="E195" s="14" t="s">
        <v>15</v>
      </c>
      <c r="F195" s="14" t="s">
        <v>270</v>
      </c>
      <c r="G195" s="16"/>
      <c r="H195" s="15"/>
      <c r="I195" s="14" t="s">
        <v>261</v>
      </c>
      <c r="J195" s="17">
        <v>18.6</v>
      </c>
      <c r="K195" s="14">
        <v>10.0</v>
      </c>
      <c r="L195" s="15" t="str">
        <f>VLOOKUP(I195,'Odrůdy a zkratky'!$A$2:$C$39,3,0)</f>
        <v>rosé</v>
      </c>
    </row>
    <row r="196" ht="13.5" customHeight="1">
      <c r="A196" s="4" t="str">
        <f t="shared" si="1"/>
        <v>ROS 15</v>
      </c>
      <c r="B196" s="12" t="str">
        <f t="shared" si="2"/>
        <v>ROS</v>
      </c>
      <c r="C196" s="13">
        <v>15.0</v>
      </c>
      <c r="D196" s="14" t="s">
        <v>42</v>
      </c>
      <c r="E196" s="14" t="s">
        <v>15</v>
      </c>
      <c r="F196" s="14" t="s">
        <v>273</v>
      </c>
      <c r="G196" s="16"/>
      <c r="H196" s="14">
        <v>2022.0</v>
      </c>
      <c r="I196" s="14" t="s">
        <v>261</v>
      </c>
      <c r="J196" s="17">
        <v>18.6</v>
      </c>
      <c r="K196" s="14">
        <v>10.0</v>
      </c>
      <c r="L196" s="15" t="str">
        <f>VLOOKUP(I196,'Odrůdy a zkratky'!$A$2:$C$39,3,0)</f>
        <v>rosé</v>
      </c>
    </row>
    <row r="197" ht="13.5" customHeight="1">
      <c r="A197" s="4" t="str">
        <f t="shared" si="1"/>
        <v>ROS 14</v>
      </c>
      <c r="B197" s="12" t="str">
        <f t="shared" si="2"/>
        <v>ROS</v>
      </c>
      <c r="C197" s="13">
        <v>14.0</v>
      </c>
      <c r="D197" s="14" t="s">
        <v>184</v>
      </c>
      <c r="E197" s="14" t="s">
        <v>27</v>
      </c>
      <c r="F197" s="14" t="s">
        <v>272</v>
      </c>
      <c r="G197" s="16"/>
      <c r="H197" s="15"/>
      <c r="I197" s="14" t="s">
        <v>261</v>
      </c>
      <c r="J197" s="17">
        <v>18.4</v>
      </c>
      <c r="K197" s="14">
        <v>10.0</v>
      </c>
      <c r="L197" s="15" t="str">
        <f>VLOOKUP(I197,'Odrůdy a zkratky'!$A$2:$C$39,3,0)</f>
        <v>rosé</v>
      </c>
    </row>
    <row r="198" ht="13.5" customHeight="1">
      <c r="A198" s="4" t="str">
        <f t="shared" si="1"/>
        <v>ROS 18</v>
      </c>
      <c r="B198" s="12" t="str">
        <f t="shared" si="2"/>
        <v>ROS</v>
      </c>
      <c r="C198" s="13">
        <v>18.0</v>
      </c>
      <c r="D198" s="14" t="s">
        <v>156</v>
      </c>
      <c r="E198" s="14" t="s">
        <v>15</v>
      </c>
      <c r="F198" s="14" t="s">
        <v>274</v>
      </c>
      <c r="G198" s="16"/>
      <c r="H198" s="15"/>
      <c r="I198" s="14" t="s">
        <v>261</v>
      </c>
      <c r="J198" s="17">
        <v>18.4</v>
      </c>
      <c r="K198" s="14">
        <v>10.0</v>
      </c>
      <c r="L198" s="15" t="str">
        <f>VLOOKUP(I198,'Odrůdy a zkratky'!$A$2:$C$39,3,0)</f>
        <v>rosé</v>
      </c>
    </row>
    <row r="199" ht="13.5" customHeight="1">
      <c r="A199" s="4" t="str">
        <f t="shared" si="1"/>
        <v>ROS 16</v>
      </c>
      <c r="B199" s="12" t="str">
        <f t="shared" si="2"/>
        <v>ROS</v>
      </c>
      <c r="C199" s="13">
        <v>16.0</v>
      </c>
      <c r="D199" s="14" t="s">
        <v>147</v>
      </c>
      <c r="E199" s="14" t="s">
        <v>8</v>
      </c>
      <c r="F199" s="14" t="s">
        <v>270</v>
      </c>
      <c r="G199" s="16"/>
      <c r="H199" s="15"/>
      <c r="I199" s="14" t="s">
        <v>261</v>
      </c>
      <c r="J199" s="17">
        <v>18.2</v>
      </c>
      <c r="K199" s="14">
        <v>10.0</v>
      </c>
      <c r="L199" s="15" t="str">
        <f>VLOOKUP(I199,'Odrůdy a zkratky'!$A$2:$C$39,3,0)</f>
        <v>rosé</v>
      </c>
    </row>
    <row r="200" ht="13.5" customHeight="1">
      <c r="A200" s="4" t="str">
        <f t="shared" si="1"/>
        <v>ROS 17</v>
      </c>
      <c r="B200" s="12" t="str">
        <f t="shared" si="2"/>
        <v>ROS</v>
      </c>
      <c r="C200" s="13">
        <v>17.0</v>
      </c>
      <c r="D200" s="14" t="s">
        <v>200</v>
      </c>
      <c r="E200" s="14" t="s">
        <v>15</v>
      </c>
      <c r="F200" s="14" t="s">
        <v>273</v>
      </c>
      <c r="G200" s="16"/>
      <c r="H200" s="15"/>
      <c r="I200" s="14" t="s">
        <v>261</v>
      </c>
      <c r="J200" s="17">
        <v>18.2</v>
      </c>
      <c r="K200" s="14">
        <v>10.0</v>
      </c>
      <c r="L200" s="15" t="str">
        <f>VLOOKUP(I200,'Odrůdy a zkratky'!$A$2:$C$39,3,0)</f>
        <v>rosé</v>
      </c>
    </row>
    <row r="201" ht="13.5" customHeight="1">
      <c r="A201" s="4" t="str">
        <f t="shared" si="1"/>
        <v>ROS 2</v>
      </c>
      <c r="B201" s="12" t="str">
        <f t="shared" si="2"/>
        <v>ROS</v>
      </c>
      <c r="C201" s="13">
        <v>2.0</v>
      </c>
      <c r="D201" s="14" t="s">
        <v>61</v>
      </c>
      <c r="E201" s="14" t="s">
        <v>62</v>
      </c>
      <c r="F201" s="14" t="s">
        <v>262</v>
      </c>
      <c r="G201" s="16"/>
      <c r="H201" s="15"/>
      <c r="I201" s="14" t="s">
        <v>261</v>
      </c>
      <c r="J201" s="17">
        <v>17.8</v>
      </c>
      <c r="K201" s="14">
        <v>10.0</v>
      </c>
      <c r="L201" s="15" t="str">
        <f>VLOOKUP(I201,'Odrůdy a zkratky'!$A$2:$C$39,3,0)</f>
        <v>rosé</v>
      </c>
    </row>
    <row r="202" ht="13.5" customHeight="1">
      <c r="A202" s="4" t="str">
        <f t="shared" si="1"/>
        <v>ROS 10</v>
      </c>
      <c r="B202" s="12" t="str">
        <f t="shared" si="2"/>
        <v>ROS</v>
      </c>
      <c r="C202" s="13">
        <v>10.0</v>
      </c>
      <c r="D202" s="14" t="s">
        <v>127</v>
      </c>
      <c r="E202" s="14" t="s">
        <v>69</v>
      </c>
      <c r="F202" s="14" t="s">
        <v>265</v>
      </c>
      <c r="G202" s="16"/>
      <c r="H202" s="15"/>
      <c r="I202" s="14" t="s">
        <v>261</v>
      </c>
      <c r="J202" s="17">
        <v>17.7</v>
      </c>
      <c r="K202" s="14">
        <v>10.0</v>
      </c>
      <c r="L202" s="15" t="str">
        <f>VLOOKUP(I202,'Odrůdy a zkratky'!$A$2:$C$39,3,0)</f>
        <v>rosé</v>
      </c>
    </row>
    <row r="203" ht="13.5" customHeight="1">
      <c r="A203" s="4" t="str">
        <f t="shared" si="1"/>
        <v>ROS 4</v>
      </c>
      <c r="B203" s="12" t="str">
        <f t="shared" si="2"/>
        <v>ROS</v>
      </c>
      <c r="C203" s="13">
        <v>4.0</v>
      </c>
      <c r="D203" s="14" t="s">
        <v>96</v>
      </c>
      <c r="E203" s="14" t="s">
        <v>15</v>
      </c>
      <c r="F203" s="14" t="s">
        <v>264</v>
      </c>
      <c r="G203" s="16"/>
      <c r="H203" s="15"/>
      <c r="I203" s="14" t="s">
        <v>261</v>
      </c>
      <c r="J203" s="17">
        <v>17.6</v>
      </c>
      <c r="K203" s="14">
        <v>10.0</v>
      </c>
      <c r="L203" s="15" t="str">
        <f>VLOOKUP(I203,'Odrůdy a zkratky'!$A$2:$C$39,3,0)</f>
        <v>rosé</v>
      </c>
    </row>
    <row r="204" ht="13.5" customHeight="1">
      <c r="A204" s="4" t="str">
        <f t="shared" si="1"/>
        <v>ROS 5</v>
      </c>
      <c r="B204" s="12" t="str">
        <f t="shared" si="2"/>
        <v>ROS</v>
      </c>
      <c r="C204" s="13">
        <v>5.0</v>
      </c>
      <c r="D204" s="14" t="s">
        <v>121</v>
      </c>
      <c r="E204" s="14" t="s">
        <v>13</v>
      </c>
      <c r="F204" s="14" t="s">
        <v>265</v>
      </c>
      <c r="G204" s="16"/>
      <c r="H204" s="14">
        <v>2022.0</v>
      </c>
      <c r="I204" s="14" t="s">
        <v>261</v>
      </c>
      <c r="J204" s="17">
        <v>17.5</v>
      </c>
      <c r="K204" s="14">
        <v>10.0</v>
      </c>
      <c r="L204" s="15" t="str">
        <f>VLOOKUP(I204,'Odrůdy a zkratky'!$A$2:$C$39,3,0)</f>
        <v>rosé</v>
      </c>
    </row>
    <row r="205" ht="13.5" customHeight="1">
      <c r="A205" s="4" t="str">
        <f t="shared" si="1"/>
        <v>ROS 11</v>
      </c>
      <c r="B205" s="12" t="str">
        <f t="shared" si="2"/>
        <v>ROS</v>
      </c>
      <c r="C205" s="13">
        <v>11.0</v>
      </c>
      <c r="D205" s="14" t="s">
        <v>199</v>
      </c>
      <c r="E205" s="14" t="s">
        <v>17</v>
      </c>
      <c r="F205" s="14" t="s">
        <v>262</v>
      </c>
      <c r="G205" s="16"/>
      <c r="H205" s="14">
        <v>2022.0</v>
      </c>
      <c r="I205" s="14" t="s">
        <v>261</v>
      </c>
      <c r="J205" s="17">
        <v>17.0</v>
      </c>
      <c r="K205" s="14">
        <v>10.0</v>
      </c>
      <c r="L205" s="15" t="str">
        <f>VLOOKUP(I205,'Odrůdy a zkratky'!$A$2:$C$39,3,0)</f>
        <v>rosé</v>
      </c>
    </row>
    <row r="206" ht="13.5" customHeight="1">
      <c r="A206" s="4" t="str">
        <f t="shared" si="1"/>
        <v>ROS 22</v>
      </c>
      <c r="B206" s="12" t="str">
        <f t="shared" si="2"/>
        <v>ROS</v>
      </c>
      <c r="C206" s="13">
        <v>22.0</v>
      </c>
      <c r="D206" s="14" t="s">
        <v>193</v>
      </c>
      <c r="E206" s="14" t="s">
        <v>15</v>
      </c>
      <c r="F206" s="14" t="s">
        <v>264</v>
      </c>
      <c r="G206" s="16"/>
      <c r="H206" s="15"/>
      <c r="I206" s="14" t="s">
        <v>261</v>
      </c>
      <c r="J206" s="17">
        <v>16.5</v>
      </c>
      <c r="K206" s="14">
        <v>10.0</v>
      </c>
      <c r="L206" s="15" t="str">
        <f>VLOOKUP(I206,'Odrůdy a zkratky'!$A$2:$C$39,3,0)</f>
        <v>rosé</v>
      </c>
    </row>
    <row r="207" ht="13.5" customHeight="1">
      <c r="A207" s="4" t="str">
        <f t="shared" si="1"/>
        <v>ROS 21</v>
      </c>
      <c r="B207" s="12" t="str">
        <f t="shared" si="2"/>
        <v>ROS</v>
      </c>
      <c r="C207" s="13">
        <v>21.0</v>
      </c>
      <c r="D207" s="14" t="s">
        <v>275</v>
      </c>
      <c r="E207" s="14" t="s">
        <v>62</v>
      </c>
      <c r="F207" s="14" t="s">
        <v>264</v>
      </c>
      <c r="G207" s="16"/>
      <c r="H207" s="15"/>
      <c r="I207" s="14" t="s">
        <v>261</v>
      </c>
      <c r="J207" s="17">
        <v>16.0</v>
      </c>
      <c r="K207" s="14">
        <v>10.0</v>
      </c>
      <c r="L207" s="15" t="str">
        <f>VLOOKUP(I207,'Odrůdy a zkratky'!$A$2:$C$39,3,0)</f>
        <v>rosé</v>
      </c>
    </row>
    <row r="208" ht="13.5" customHeight="1">
      <c r="A208" s="4" t="str">
        <f t="shared" si="1"/>
        <v>RR 4</v>
      </c>
      <c r="B208" s="14" t="str">
        <f t="shared" si="2"/>
        <v>RR</v>
      </c>
      <c r="C208" s="13">
        <v>4.0</v>
      </c>
      <c r="D208" s="14" t="s">
        <v>132</v>
      </c>
      <c r="E208" s="14" t="s">
        <v>15</v>
      </c>
      <c r="F208" s="15"/>
      <c r="G208" s="16"/>
      <c r="H208" s="14">
        <v>2021.0</v>
      </c>
      <c r="I208" s="14" t="s">
        <v>160</v>
      </c>
      <c r="J208" s="19">
        <v>19.1</v>
      </c>
      <c r="K208" s="14">
        <v>3.0</v>
      </c>
      <c r="L208" s="15" t="str">
        <f>VLOOKUP(I208,'Odrůdy a zkratky'!$A$2:$C$39,3,0)</f>
        <v>bílé</v>
      </c>
    </row>
    <row r="209" ht="13.5" customHeight="1">
      <c r="A209" s="4" t="str">
        <f t="shared" si="1"/>
        <v>RR 9</v>
      </c>
      <c r="B209" s="14" t="str">
        <f t="shared" si="2"/>
        <v>RR</v>
      </c>
      <c r="C209" s="13">
        <v>9.0</v>
      </c>
      <c r="D209" s="14" t="s">
        <v>134</v>
      </c>
      <c r="E209" s="14" t="s">
        <v>135</v>
      </c>
      <c r="F209" s="15"/>
      <c r="G209" s="18" t="s">
        <v>94</v>
      </c>
      <c r="H209" s="15"/>
      <c r="I209" s="14" t="s">
        <v>160</v>
      </c>
      <c r="J209" s="19">
        <v>19.1</v>
      </c>
      <c r="K209" s="14">
        <v>3.0</v>
      </c>
      <c r="L209" s="15" t="str">
        <f>VLOOKUP(I209,'Odrůdy a zkratky'!$A$2:$C$39,3,0)</f>
        <v>bílé</v>
      </c>
    </row>
    <row r="210" ht="13.5" customHeight="1">
      <c r="A210" s="4" t="str">
        <f t="shared" si="1"/>
        <v>RR 15</v>
      </c>
      <c r="B210" s="14" t="str">
        <f t="shared" si="2"/>
        <v>RR</v>
      </c>
      <c r="C210" s="13">
        <v>15.0</v>
      </c>
      <c r="D210" s="14" t="s">
        <v>164</v>
      </c>
      <c r="E210" s="14" t="s">
        <v>62</v>
      </c>
      <c r="F210" s="15"/>
      <c r="G210" s="16"/>
      <c r="H210" s="14">
        <v>2019.0</v>
      </c>
      <c r="I210" s="14" t="s">
        <v>160</v>
      </c>
      <c r="J210" s="19">
        <v>19.0</v>
      </c>
      <c r="K210" s="14">
        <v>3.0</v>
      </c>
      <c r="L210" s="15" t="str">
        <f>VLOOKUP(I210,'Odrůdy a zkratky'!$A$2:$C$39,3,0)</f>
        <v>bílé</v>
      </c>
    </row>
    <row r="211" ht="13.5" customHeight="1">
      <c r="A211" s="4" t="str">
        <f t="shared" si="1"/>
        <v>RR 13</v>
      </c>
      <c r="B211" s="14" t="str">
        <f t="shared" si="2"/>
        <v>RR</v>
      </c>
      <c r="C211" s="13">
        <v>13.0</v>
      </c>
      <c r="D211" s="14" t="s">
        <v>155</v>
      </c>
      <c r="E211" s="14" t="s">
        <v>25</v>
      </c>
      <c r="F211" s="15"/>
      <c r="G211" s="16"/>
      <c r="H211" s="14">
        <v>2021.0</v>
      </c>
      <c r="I211" s="14" t="s">
        <v>160</v>
      </c>
      <c r="J211" s="19">
        <v>18.9</v>
      </c>
      <c r="K211" s="14">
        <v>3.0</v>
      </c>
      <c r="L211" s="15" t="str">
        <f>VLOOKUP(I211,'Odrůdy a zkratky'!$A$2:$C$39,3,0)</f>
        <v>bílé</v>
      </c>
    </row>
    <row r="212" ht="13.5" customHeight="1">
      <c r="A212" s="4" t="str">
        <f t="shared" si="1"/>
        <v>RR 16</v>
      </c>
      <c r="B212" s="14" t="str">
        <f t="shared" si="2"/>
        <v>RR</v>
      </c>
      <c r="C212" s="13">
        <v>16.0</v>
      </c>
      <c r="D212" s="14" t="s">
        <v>39</v>
      </c>
      <c r="E212" s="14" t="s">
        <v>15</v>
      </c>
      <c r="F212" s="15"/>
      <c r="G212" s="16"/>
      <c r="H212" s="14">
        <v>2021.0</v>
      </c>
      <c r="I212" s="14" t="s">
        <v>160</v>
      </c>
      <c r="J212" s="19">
        <v>18.8</v>
      </c>
      <c r="K212" s="14">
        <v>3.0</v>
      </c>
      <c r="L212" s="15" t="str">
        <f>VLOOKUP(I212,'Odrůdy a zkratky'!$A$2:$C$39,3,0)</f>
        <v>bílé</v>
      </c>
    </row>
    <row r="213" ht="13.5" customHeight="1">
      <c r="A213" s="4" t="str">
        <f t="shared" si="1"/>
        <v>RR 17</v>
      </c>
      <c r="B213" s="14" t="str">
        <f t="shared" si="2"/>
        <v>RR</v>
      </c>
      <c r="C213" s="13">
        <v>17.0</v>
      </c>
      <c r="D213" s="14" t="s">
        <v>41</v>
      </c>
      <c r="E213" s="14" t="s">
        <v>27</v>
      </c>
      <c r="F213" s="15"/>
      <c r="G213" s="16"/>
      <c r="H213" s="14">
        <v>2021.0</v>
      </c>
      <c r="I213" s="14" t="s">
        <v>160</v>
      </c>
      <c r="J213" s="19">
        <v>18.8</v>
      </c>
      <c r="K213" s="14">
        <v>3.0</v>
      </c>
      <c r="L213" s="15" t="str">
        <f>VLOOKUP(I213,'Odrůdy a zkratky'!$A$2:$C$39,3,0)</f>
        <v>bílé</v>
      </c>
    </row>
    <row r="214" ht="13.5" customHeight="1">
      <c r="A214" s="4" t="str">
        <f t="shared" si="1"/>
        <v>RR 18</v>
      </c>
      <c r="B214" s="14" t="str">
        <f t="shared" si="2"/>
        <v>RR</v>
      </c>
      <c r="C214" s="13">
        <v>18.0</v>
      </c>
      <c r="D214" s="14" t="s">
        <v>165</v>
      </c>
      <c r="E214" s="14" t="s">
        <v>27</v>
      </c>
      <c r="F214" s="15"/>
      <c r="G214" s="18" t="s">
        <v>74</v>
      </c>
      <c r="H214" s="14">
        <v>2022.0</v>
      </c>
      <c r="I214" s="14" t="s">
        <v>160</v>
      </c>
      <c r="J214" s="19">
        <v>18.7</v>
      </c>
      <c r="K214" s="14">
        <v>3.0</v>
      </c>
      <c r="L214" s="15" t="str">
        <f>VLOOKUP(I214,'Odrůdy a zkratky'!$A$2:$C$39,3,0)</f>
        <v>bílé</v>
      </c>
    </row>
    <row r="215" ht="13.5" customHeight="1">
      <c r="A215" s="4" t="str">
        <f t="shared" si="1"/>
        <v>RR 1</v>
      </c>
      <c r="B215" s="14" t="str">
        <f t="shared" si="2"/>
        <v>RR</v>
      </c>
      <c r="C215" s="13">
        <v>1.0</v>
      </c>
      <c r="D215" s="14" t="s">
        <v>63</v>
      </c>
      <c r="E215" s="14" t="s">
        <v>15</v>
      </c>
      <c r="F215" s="15"/>
      <c r="G215" s="16"/>
      <c r="H215" s="15"/>
      <c r="I215" s="14" t="s">
        <v>160</v>
      </c>
      <c r="J215" s="19">
        <v>18.6</v>
      </c>
      <c r="K215" s="14">
        <v>3.0</v>
      </c>
      <c r="L215" s="15" t="str">
        <f>VLOOKUP(I215,'Odrůdy a zkratky'!$A$2:$C$39,3,0)</f>
        <v>bílé</v>
      </c>
    </row>
    <row r="216" ht="13.5" customHeight="1">
      <c r="A216" s="4" t="str">
        <f t="shared" si="1"/>
        <v>RR 10</v>
      </c>
      <c r="B216" s="14" t="str">
        <f t="shared" si="2"/>
        <v>RR</v>
      </c>
      <c r="C216" s="13">
        <v>10.0</v>
      </c>
      <c r="D216" s="14" t="s">
        <v>152</v>
      </c>
      <c r="E216" s="14" t="s">
        <v>135</v>
      </c>
      <c r="F216" s="15"/>
      <c r="G216" s="18" t="s">
        <v>94</v>
      </c>
      <c r="H216" s="14">
        <v>2022.0</v>
      </c>
      <c r="I216" s="14" t="s">
        <v>160</v>
      </c>
      <c r="J216" s="19">
        <v>18.6</v>
      </c>
      <c r="K216" s="14">
        <v>3.0</v>
      </c>
      <c r="L216" s="15" t="str">
        <f>VLOOKUP(I216,'Odrůdy a zkratky'!$A$2:$C$39,3,0)</f>
        <v>bílé</v>
      </c>
    </row>
    <row r="217" ht="13.5" customHeight="1">
      <c r="A217" s="4" t="str">
        <f t="shared" si="1"/>
        <v>RR 14</v>
      </c>
      <c r="B217" s="14" t="str">
        <f t="shared" si="2"/>
        <v>RR</v>
      </c>
      <c r="C217" s="13">
        <v>14.0</v>
      </c>
      <c r="D217" s="14" t="s">
        <v>39</v>
      </c>
      <c r="E217" s="14" t="s">
        <v>15</v>
      </c>
      <c r="F217" s="15"/>
      <c r="G217" s="16"/>
      <c r="H217" s="14">
        <v>2022.0</v>
      </c>
      <c r="I217" s="14" t="s">
        <v>160</v>
      </c>
      <c r="J217" s="19">
        <v>18.6</v>
      </c>
      <c r="K217" s="14">
        <v>3.0</v>
      </c>
      <c r="L217" s="15" t="str">
        <f>VLOOKUP(I217,'Odrůdy a zkratky'!$A$2:$C$39,3,0)</f>
        <v>bílé</v>
      </c>
    </row>
    <row r="218" ht="13.5" customHeight="1">
      <c r="A218" s="4" t="str">
        <f t="shared" si="1"/>
        <v>RR 5</v>
      </c>
      <c r="B218" s="14" t="str">
        <f t="shared" si="2"/>
        <v>RR</v>
      </c>
      <c r="C218" s="13">
        <v>5.0</v>
      </c>
      <c r="D218" s="14" t="s">
        <v>162</v>
      </c>
      <c r="E218" s="14" t="s">
        <v>51</v>
      </c>
      <c r="F218" s="15"/>
      <c r="G218" s="16"/>
      <c r="H218" s="14">
        <v>2020.0</v>
      </c>
      <c r="I218" s="14" t="s">
        <v>160</v>
      </c>
      <c r="J218" s="19">
        <v>18.5</v>
      </c>
      <c r="K218" s="14">
        <v>3.0</v>
      </c>
      <c r="L218" s="15" t="str">
        <f>VLOOKUP(I218,'Odrůdy a zkratky'!$A$2:$C$39,3,0)</f>
        <v>bílé</v>
      </c>
    </row>
    <row r="219" ht="13.5" customHeight="1">
      <c r="A219" s="4" t="str">
        <f t="shared" si="1"/>
        <v>RR 2</v>
      </c>
      <c r="B219" s="14" t="str">
        <f t="shared" si="2"/>
        <v>RR</v>
      </c>
      <c r="C219" s="13">
        <v>2.0</v>
      </c>
      <c r="D219" s="14" t="s">
        <v>161</v>
      </c>
      <c r="E219" s="14" t="s">
        <v>13</v>
      </c>
      <c r="F219" s="15"/>
      <c r="G219" s="16"/>
      <c r="H219" s="15"/>
      <c r="I219" s="14" t="s">
        <v>160</v>
      </c>
      <c r="J219" s="19">
        <v>18.4</v>
      </c>
      <c r="K219" s="14">
        <v>3.0</v>
      </c>
      <c r="L219" s="15" t="str">
        <f>VLOOKUP(I219,'Odrůdy a zkratky'!$A$2:$C$39,3,0)</f>
        <v>bílé</v>
      </c>
    </row>
    <row r="220" ht="13.5" customHeight="1">
      <c r="A220" s="4" t="str">
        <f t="shared" si="1"/>
        <v>RR 19</v>
      </c>
      <c r="B220" s="14" t="str">
        <f t="shared" si="2"/>
        <v>RR</v>
      </c>
      <c r="C220" s="13">
        <v>19.0</v>
      </c>
      <c r="D220" s="14" t="s">
        <v>109</v>
      </c>
      <c r="E220" s="14" t="s">
        <v>27</v>
      </c>
      <c r="F220" s="15"/>
      <c r="G220" s="18"/>
      <c r="H220" s="14"/>
      <c r="I220" s="14" t="s">
        <v>160</v>
      </c>
      <c r="J220" s="19">
        <v>18.4</v>
      </c>
      <c r="K220" s="14">
        <v>3.0</v>
      </c>
      <c r="L220" s="15" t="str">
        <f>VLOOKUP(I220,'Odrůdy a zkratky'!$A$2:$C$39,3,0)</f>
        <v>bílé</v>
      </c>
    </row>
    <row r="221" ht="13.5" customHeight="1">
      <c r="A221" s="4" t="str">
        <f t="shared" si="1"/>
        <v>RR 7</v>
      </c>
      <c r="B221" s="14" t="str">
        <f t="shared" si="2"/>
        <v>RR</v>
      </c>
      <c r="C221" s="13">
        <v>7.0</v>
      </c>
      <c r="D221" s="14" t="s">
        <v>18</v>
      </c>
      <c r="E221" s="14" t="s">
        <v>17</v>
      </c>
      <c r="F221" s="15"/>
      <c r="G221" s="16"/>
      <c r="H221" s="14">
        <v>2020.0</v>
      </c>
      <c r="I221" s="14" t="s">
        <v>160</v>
      </c>
      <c r="J221" s="19">
        <v>18.3</v>
      </c>
      <c r="K221" s="14">
        <v>3.0</v>
      </c>
      <c r="L221" s="15" t="str">
        <f>VLOOKUP(I221,'Odrůdy a zkratky'!$A$2:$C$39,3,0)</f>
        <v>bílé</v>
      </c>
    </row>
    <row r="222" ht="13.5" customHeight="1">
      <c r="A222" s="4" t="str">
        <f t="shared" si="1"/>
        <v>RR 8</v>
      </c>
      <c r="B222" s="14" t="str">
        <f t="shared" si="2"/>
        <v>RR</v>
      </c>
      <c r="C222" s="13">
        <v>8.0</v>
      </c>
      <c r="D222" s="14" t="s">
        <v>18</v>
      </c>
      <c r="E222" s="14" t="s">
        <v>17</v>
      </c>
      <c r="F222" s="15"/>
      <c r="G222" s="16"/>
      <c r="H222" s="14">
        <v>2019.0</v>
      </c>
      <c r="I222" s="14" t="s">
        <v>160</v>
      </c>
      <c r="J222" s="19">
        <v>18.2</v>
      </c>
      <c r="K222" s="14">
        <v>3.0</v>
      </c>
      <c r="L222" s="15" t="str">
        <f>VLOOKUP(I222,'Odrůdy a zkratky'!$A$2:$C$39,3,0)</f>
        <v>bílé</v>
      </c>
    </row>
    <row r="223" ht="13.5" customHeight="1">
      <c r="A223" s="4" t="str">
        <f t="shared" si="1"/>
        <v>RR 12</v>
      </c>
      <c r="B223" s="14" t="str">
        <f t="shared" si="2"/>
        <v>RR</v>
      </c>
      <c r="C223" s="13">
        <v>12.0</v>
      </c>
      <c r="D223" s="14" t="s">
        <v>163</v>
      </c>
      <c r="E223" s="14" t="s">
        <v>98</v>
      </c>
      <c r="F223" s="15"/>
      <c r="G223" s="16"/>
      <c r="H223" s="15"/>
      <c r="I223" s="14" t="s">
        <v>160</v>
      </c>
      <c r="J223" s="19">
        <v>18.1</v>
      </c>
      <c r="K223" s="14">
        <v>3.0</v>
      </c>
      <c r="L223" s="15" t="str">
        <f>VLOOKUP(I223,'Odrůdy a zkratky'!$A$2:$C$39,3,0)</f>
        <v>bílé</v>
      </c>
    </row>
    <row r="224" ht="13.5" customHeight="1">
      <c r="A224" s="4" t="str">
        <f t="shared" si="1"/>
        <v>RR 3</v>
      </c>
      <c r="B224" s="14" t="str">
        <f t="shared" si="2"/>
        <v>RR</v>
      </c>
      <c r="C224" s="13">
        <v>3.0</v>
      </c>
      <c r="D224" s="14" t="s">
        <v>67</v>
      </c>
      <c r="E224" s="14" t="s">
        <v>13</v>
      </c>
      <c r="F224" s="15"/>
      <c r="G224" s="16"/>
      <c r="H224" s="15"/>
      <c r="I224" s="14" t="s">
        <v>160</v>
      </c>
      <c r="J224" s="19">
        <v>18.0</v>
      </c>
      <c r="K224" s="14">
        <v>3.0</v>
      </c>
      <c r="L224" s="15" t="str">
        <f>VLOOKUP(I224,'Odrůdy a zkratky'!$A$2:$C$39,3,0)</f>
        <v>bílé</v>
      </c>
    </row>
    <row r="225" ht="13.5" customHeight="1">
      <c r="A225" s="4" t="str">
        <f t="shared" si="1"/>
        <v>RR 6</v>
      </c>
      <c r="B225" s="14" t="str">
        <f t="shared" si="2"/>
        <v>RR</v>
      </c>
      <c r="C225" s="13">
        <v>6.0</v>
      </c>
      <c r="D225" s="14" t="s">
        <v>18</v>
      </c>
      <c r="E225" s="14" t="s">
        <v>17</v>
      </c>
      <c r="F225" s="15"/>
      <c r="G225" s="16"/>
      <c r="H225" s="14">
        <v>2021.0</v>
      </c>
      <c r="I225" s="14" t="s">
        <v>160</v>
      </c>
      <c r="J225" s="19">
        <v>17.6</v>
      </c>
      <c r="K225" s="14">
        <v>3.0</v>
      </c>
      <c r="L225" s="15" t="str">
        <f>VLOOKUP(I225,'Odrůdy a zkratky'!$A$2:$C$39,3,0)</f>
        <v>bílé</v>
      </c>
    </row>
    <row r="226" ht="13.5" customHeight="1">
      <c r="A226" s="4" t="str">
        <f t="shared" si="1"/>
        <v>RR 11</v>
      </c>
      <c r="B226" s="14" t="str">
        <f t="shared" si="2"/>
        <v>RR</v>
      </c>
      <c r="C226" s="13">
        <v>11.0</v>
      </c>
      <c r="D226" s="14" t="s">
        <v>16</v>
      </c>
      <c r="E226" s="14" t="s">
        <v>17</v>
      </c>
      <c r="F226" s="15"/>
      <c r="G226" s="16"/>
      <c r="H226" s="15"/>
      <c r="I226" s="14" t="s">
        <v>160</v>
      </c>
      <c r="J226" s="19">
        <v>16.5</v>
      </c>
      <c r="K226" s="14">
        <v>3.0</v>
      </c>
      <c r="L226" s="15" t="str">
        <f>VLOOKUP(I226,'Odrůdy a zkratky'!$A$2:$C$39,3,0)</f>
        <v>bílé</v>
      </c>
    </row>
    <row r="227" ht="13.5" customHeight="1">
      <c r="A227" s="4" t="str">
        <f t="shared" si="1"/>
        <v>RŠ 7</v>
      </c>
      <c r="B227" s="14" t="str">
        <f t="shared" si="2"/>
        <v>RŠ</v>
      </c>
      <c r="C227" s="13">
        <v>7.0</v>
      </c>
      <c r="D227" s="14" t="s">
        <v>137</v>
      </c>
      <c r="E227" s="14" t="s">
        <v>25</v>
      </c>
      <c r="F227" s="15"/>
      <c r="G227" s="18" t="s">
        <v>23</v>
      </c>
      <c r="H227" s="14">
        <v>2020.0</v>
      </c>
      <c r="I227" s="14" t="s">
        <v>130</v>
      </c>
      <c r="J227" s="19">
        <v>19.0</v>
      </c>
      <c r="K227" s="14">
        <v>7.0</v>
      </c>
      <c r="L227" s="15" t="str">
        <f>VLOOKUP(I227,'Odrůdy a zkratky'!$A$2:$C$39,3,0)</f>
        <v>bílé</v>
      </c>
    </row>
    <row r="228" ht="13.5" customHeight="1">
      <c r="A228" s="4" t="str">
        <f t="shared" si="1"/>
        <v>RŠ 5</v>
      </c>
      <c r="B228" s="14" t="str">
        <f t="shared" si="2"/>
        <v>RŠ</v>
      </c>
      <c r="C228" s="13">
        <v>5.0</v>
      </c>
      <c r="D228" s="14" t="s">
        <v>134</v>
      </c>
      <c r="E228" s="14" t="s">
        <v>135</v>
      </c>
      <c r="F228" s="15"/>
      <c r="G228" s="18" t="s">
        <v>23</v>
      </c>
      <c r="H228" s="15"/>
      <c r="I228" s="14" t="s">
        <v>130</v>
      </c>
      <c r="J228" s="19">
        <v>18.8</v>
      </c>
      <c r="K228" s="14">
        <v>7.0</v>
      </c>
      <c r="L228" s="15" t="str">
        <f>VLOOKUP(I228,'Odrůdy a zkratky'!$A$2:$C$39,3,0)</f>
        <v>bílé</v>
      </c>
    </row>
    <row r="229" ht="13.5" customHeight="1">
      <c r="A229" s="4" t="str">
        <f t="shared" si="1"/>
        <v>RŠ 9</v>
      </c>
      <c r="B229" s="14" t="str">
        <f t="shared" si="2"/>
        <v>RŠ</v>
      </c>
      <c r="C229" s="13">
        <v>9.0</v>
      </c>
      <c r="D229" s="14" t="s">
        <v>139</v>
      </c>
      <c r="E229" s="14" t="s">
        <v>140</v>
      </c>
      <c r="F229" s="15"/>
      <c r="G229" s="18" t="s">
        <v>23</v>
      </c>
      <c r="H229" s="14">
        <v>2017.0</v>
      </c>
      <c r="I229" s="14" t="s">
        <v>130</v>
      </c>
      <c r="J229" s="19">
        <v>18.7</v>
      </c>
      <c r="K229" s="14">
        <v>7.0</v>
      </c>
      <c r="L229" s="15" t="str">
        <f>VLOOKUP(I229,'Odrůdy a zkratky'!$A$2:$C$39,3,0)</f>
        <v>bílé</v>
      </c>
    </row>
    <row r="230" ht="13.5" customHeight="1">
      <c r="A230" s="4" t="str">
        <f t="shared" si="1"/>
        <v>RŠ 1</v>
      </c>
      <c r="B230" s="14" t="str">
        <f t="shared" si="2"/>
        <v>RŠ</v>
      </c>
      <c r="C230" s="13">
        <v>1.0</v>
      </c>
      <c r="D230" s="14" t="s">
        <v>129</v>
      </c>
      <c r="E230" s="14" t="s">
        <v>8</v>
      </c>
      <c r="F230" s="15"/>
      <c r="G230" s="18" t="s">
        <v>23</v>
      </c>
      <c r="H230" s="15"/>
      <c r="I230" s="14" t="s">
        <v>130</v>
      </c>
      <c r="J230" s="19">
        <v>18.6</v>
      </c>
      <c r="K230" s="14">
        <v>7.0</v>
      </c>
      <c r="L230" s="15" t="str">
        <f>VLOOKUP(I230,'Odrůdy a zkratky'!$A$2:$C$39,3,0)</f>
        <v>bílé</v>
      </c>
    </row>
    <row r="231" ht="13.5" customHeight="1">
      <c r="A231" s="4" t="str">
        <f t="shared" si="1"/>
        <v>RŠ 2</v>
      </c>
      <c r="B231" s="14" t="str">
        <f t="shared" si="2"/>
        <v>RŠ</v>
      </c>
      <c r="C231" s="13">
        <v>2.0</v>
      </c>
      <c r="D231" s="14" t="s">
        <v>131</v>
      </c>
      <c r="E231" s="14" t="s">
        <v>13</v>
      </c>
      <c r="F231" s="15"/>
      <c r="G231" s="16"/>
      <c r="H231" s="15"/>
      <c r="I231" s="14" t="s">
        <v>130</v>
      </c>
      <c r="J231" s="19">
        <v>18.6</v>
      </c>
      <c r="K231" s="14">
        <v>7.0</v>
      </c>
      <c r="L231" s="15" t="str">
        <f>VLOOKUP(I231,'Odrůdy a zkratky'!$A$2:$C$39,3,0)</f>
        <v>bílé</v>
      </c>
    </row>
    <row r="232" ht="13.5" customHeight="1">
      <c r="A232" s="4" t="str">
        <f t="shared" si="1"/>
        <v>RŠ 10</v>
      </c>
      <c r="B232" s="14" t="str">
        <f t="shared" si="2"/>
        <v>RŠ</v>
      </c>
      <c r="C232" s="13">
        <v>10.0</v>
      </c>
      <c r="D232" s="14" t="s">
        <v>26</v>
      </c>
      <c r="E232" s="14" t="s">
        <v>27</v>
      </c>
      <c r="F232" s="15"/>
      <c r="G232" s="18" t="s">
        <v>23</v>
      </c>
      <c r="H232" s="14">
        <v>2021.0</v>
      </c>
      <c r="I232" s="14" t="s">
        <v>130</v>
      </c>
      <c r="J232" s="19">
        <v>18.6</v>
      </c>
      <c r="K232" s="14">
        <v>7.0</v>
      </c>
      <c r="L232" s="15" t="str">
        <f>VLOOKUP(I232,'Odrůdy a zkratky'!$A$2:$C$39,3,0)</f>
        <v>bílé</v>
      </c>
    </row>
    <row r="233" ht="13.5" customHeight="1">
      <c r="A233" s="4" t="str">
        <f t="shared" si="1"/>
        <v>RŠ 4</v>
      </c>
      <c r="B233" s="14" t="str">
        <f t="shared" si="2"/>
        <v>RŠ</v>
      </c>
      <c r="C233" s="13">
        <v>4.0</v>
      </c>
      <c r="D233" s="14" t="s">
        <v>133</v>
      </c>
      <c r="E233" s="14" t="s">
        <v>51</v>
      </c>
      <c r="F233" s="15"/>
      <c r="G233" s="18" t="s">
        <v>94</v>
      </c>
      <c r="H233" s="15"/>
      <c r="I233" s="14" t="s">
        <v>130</v>
      </c>
      <c r="J233" s="19">
        <v>18.5</v>
      </c>
      <c r="K233" s="14">
        <v>7.0</v>
      </c>
      <c r="L233" s="15" t="str">
        <f>VLOOKUP(I233,'Odrůdy a zkratky'!$A$2:$C$39,3,0)</f>
        <v>bílé</v>
      </c>
    </row>
    <row r="234" ht="13.5" customHeight="1">
      <c r="A234" s="4" t="str">
        <f t="shared" si="1"/>
        <v>RŠ 6</v>
      </c>
      <c r="B234" s="14" t="str">
        <f t="shared" si="2"/>
        <v>RŠ</v>
      </c>
      <c r="C234" s="13">
        <v>6.0</v>
      </c>
      <c r="D234" s="14" t="s">
        <v>136</v>
      </c>
      <c r="E234" s="14" t="s">
        <v>98</v>
      </c>
      <c r="F234" s="15"/>
      <c r="G234" s="16"/>
      <c r="H234" s="14">
        <v>2022.0</v>
      </c>
      <c r="I234" s="14" t="s">
        <v>130</v>
      </c>
      <c r="J234" s="19">
        <v>18.5</v>
      </c>
      <c r="K234" s="14">
        <v>7.0</v>
      </c>
      <c r="L234" s="15" t="str">
        <f>VLOOKUP(I234,'Odrůdy a zkratky'!$A$2:$C$39,3,0)</f>
        <v>bílé</v>
      </c>
    </row>
    <row r="235" ht="13.5" customHeight="1">
      <c r="A235" s="4" t="str">
        <f t="shared" si="1"/>
        <v>RŠ 8</v>
      </c>
      <c r="B235" s="14" t="str">
        <f t="shared" si="2"/>
        <v>RŠ</v>
      </c>
      <c r="C235" s="13">
        <v>8.0</v>
      </c>
      <c r="D235" s="14" t="s">
        <v>138</v>
      </c>
      <c r="E235" s="14" t="s">
        <v>69</v>
      </c>
      <c r="F235" s="15"/>
      <c r="G235" s="18" t="s">
        <v>94</v>
      </c>
      <c r="H235" s="15"/>
      <c r="I235" s="14" t="s">
        <v>130</v>
      </c>
      <c r="J235" s="19">
        <v>18.4</v>
      </c>
      <c r="K235" s="14">
        <v>7.0</v>
      </c>
      <c r="L235" s="15" t="str">
        <f>VLOOKUP(I235,'Odrůdy a zkratky'!$A$2:$C$39,3,0)</f>
        <v>bílé</v>
      </c>
    </row>
    <row r="236" ht="13.5" customHeight="1">
      <c r="A236" s="4" t="str">
        <f t="shared" si="1"/>
        <v>RŠ 3</v>
      </c>
      <c r="B236" s="14" t="str">
        <f t="shared" si="2"/>
        <v>RŠ</v>
      </c>
      <c r="C236" s="13">
        <v>3.0</v>
      </c>
      <c r="D236" s="14" t="s">
        <v>132</v>
      </c>
      <c r="E236" s="14" t="s">
        <v>15</v>
      </c>
      <c r="F236" s="15"/>
      <c r="G236" s="16"/>
      <c r="H236" s="14">
        <v>2021.0</v>
      </c>
      <c r="I236" s="14" t="s">
        <v>130</v>
      </c>
      <c r="J236" s="19">
        <v>18.2</v>
      </c>
      <c r="K236" s="14">
        <v>7.0</v>
      </c>
      <c r="L236" s="15" t="str">
        <f>VLOOKUP(I236,'Odrůdy a zkratky'!$A$2:$C$39,3,0)</f>
        <v>bílé</v>
      </c>
    </row>
    <row r="237" ht="13.5" customHeight="1">
      <c r="A237" s="4" t="str">
        <f t="shared" si="1"/>
        <v>RŠ 11</v>
      </c>
      <c r="B237" s="14" t="str">
        <f t="shared" si="2"/>
        <v>RŠ</v>
      </c>
      <c r="C237" s="13">
        <v>11.0</v>
      </c>
      <c r="D237" s="14" t="s">
        <v>85</v>
      </c>
      <c r="E237" s="14" t="s">
        <v>86</v>
      </c>
      <c r="F237" s="15"/>
      <c r="G237" s="18" t="s">
        <v>23</v>
      </c>
      <c r="H237" s="14"/>
      <c r="I237" s="14" t="s">
        <v>130</v>
      </c>
      <c r="J237" s="19">
        <v>18.0</v>
      </c>
      <c r="K237" s="14">
        <v>7.0</v>
      </c>
      <c r="L237" s="15" t="str">
        <f>VLOOKUP(I237,'Odrůdy a zkratky'!$A$2:$C$39,3,0)</f>
        <v>bílé</v>
      </c>
    </row>
    <row r="238" ht="13.5" customHeight="1">
      <c r="A238" s="4" t="str">
        <f t="shared" si="1"/>
        <v>RV 8</v>
      </c>
      <c r="B238" s="14" t="str">
        <f t="shared" si="2"/>
        <v>RV</v>
      </c>
      <c r="C238" s="13">
        <v>8.0</v>
      </c>
      <c r="D238" s="14" t="s">
        <v>134</v>
      </c>
      <c r="E238" s="14" t="s">
        <v>135</v>
      </c>
      <c r="F238" s="15"/>
      <c r="G238" s="18" t="s">
        <v>23</v>
      </c>
      <c r="H238" s="15"/>
      <c r="I238" s="14" t="s">
        <v>146</v>
      </c>
      <c r="J238" s="19">
        <v>19.0</v>
      </c>
      <c r="K238" s="14">
        <v>1.0</v>
      </c>
      <c r="L238" s="15" t="str">
        <f>VLOOKUP(I238,'Odrůdy a zkratky'!$A$2:$C$39,3,0)</f>
        <v>bílé</v>
      </c>
    </row>
    <row r="239" ht="13.5" customHeight="1">
      <c r="A239" s="4" t="str">
        <f t="shared" si="1"/>
        <v>RV 14</v>
      </c>
      <c r="B239" s="14" t="str">
        <f t="shared" si="2"/>
        <v>RV</v>
      </c>
      <c r="C239" s="13">
        <v>14.0</v>
      </c>
      <c r="D239" s="14" t="s">
        <v>154</v>
      </c>
      <c r="E239" s="14" t="s">
        <v>25</v>
      </c>
      <c r="F239" s="15"/>
      <c r="G239" s="18" t="s">
        <v>94</v>
      </c>
      <c r="H239" s="15"/>
      <c r="I239" s="14" t="s">
        <v>146</v>
      </c>
      <c r="J239" s="19">
        <v>18.9</v>
      </c>
      <c r="K239" s="14">
        <v>1.0</v>
      </c>
      <c r="L239" s="15" t="str">
        <f>VLOOKUP(I239,'Odrůdy a zkratky'!$A$2:$C$39,3,0)</f>
        <v>bílé</v>
      </c>
    </row>
    <row r="240" ht="13.5" customHeight="1">
      <c r="A240" s="4" t="str">
        <f t="shared" si="1"/>
        <v>RV 24</v>
      </c>
      <c r="B240" s="14" t="str">
        <f t="shared" si="2"/>
        <v>RV</v>
      </c>
      <c r="C240" s="13">
        <v>24.0</v>
      </c>
      <c r="D240" s="14" t="s">
        <v>158</v>
      </c>
      <c r="E240" s="14" t="s">
        <v>86</v>
      </c>
      <c r="F240" s="15"/>
      <c r="G240" s="18" t="s">
        <v>23</v>
      </c>
      <c r="H240" s="14">
        <v>2021.0</v>
      </c>
      <c r="I240" s="14" t="s">
        <v>146</v>
      </c>
      <c r="J240" s="19">
        <v>18.9</v>
      </c>
      <c r="K240" s="14">
        <v>1.0</v>
      </c>
      <c r="L240" s="15" t="str">
        <f>VLOOKUP(I240,'Odrůdy a zkratky'!$A$2:$C$39,3,0)</f>
        <v>bílé</v>
      </c>
    </row>
    <row r="241" ht="13.5" customHeight="1">
      <c r="A241" s="4" t="str">
        <f t="shared" si="1"/>
        <v>RV 3</v>
      </c>
      <c r="B241" s="14" t="str">
        <f t="shared" si="2"/>
        <v>RV</v>
      </c>
      <c r="C241" s="13">
        <v>3.0</v>
      </c>
      <c r="D241" s="14" t="s">
        <v>132</v>
      </c>
      <c r="E241" s="14" t="s">
        <v>15</v>
      </c>
      <c r="F241" s="15"/>
      <c r="G241" s="16"/>
      <c r="H241" s="14">
        <v>2021.0</v>
      </c>
      <c r="I241" s="14" t="s">
        <v>146</v>
      </c>
      <c r="J241" s="19">
        <v>18.8</v>
      </c>
      <c r="K241" s="14">
        <v>1.0</v>
      </c>
      <c r="L241" s="15" t="str">
        <f>VLOOKUP(I241,'Odrůdy a zkratky'!$A$2:$C$39,3,0)</f>
        <v>bílé</v>
      </c>
    </row>
    <row r="242" ht="13.5" customHeight="1">
      <c r="A242" s="4" t="str">
        <f t="shared" si="1"/>
        <v>RV 4</v>
      </c>
      <c r="B242" s="14" t="str">
        <f t="shared" si="2"/>
        <v>RV</v>
      </c>
      <c r="C242" s="13">
        <v>4.0</v>
      </c>
      <c r="D242" s="14" t="s">
        <v>133</v>
      </c>
      <c r="E242" s="14" t="s">
        <v>51</v>
      </c>
      <c r="F242" s="15"/>
      <c r="G242" s="18" t="s">
        <v>23</v>
      </c>
      <c r="H242" s="15"/>
      <c r="I242" s="14" t="s">
        <v>146</v>
      </c>
      <c r="J242" s="19">
        <v>18.8</v>
      </c>
      <c r="K242" s="14">
        <v>1.0</v>
      </c>
      <c r="L242" s="15" t="str">
        <f>VLOOKUP(I242,'Odrůdy a zkratky'!$A$2:$C$39,3,0)</f>
        <v>bílé</v>
      </c>
    </row>
    <row r="243" ht="13.5" customHeight="1">
      <c r="A243" s="4" t="str">
        <f t="shared" si="1"/>
        <v>RV 7</v>
      </c>
      <c r="B243" s="14" t="str">
        <f t="shared" si="2"/>
        <v>RV</v>
      </c>
      <c r="C243" s="13">
        <v>7.0</v>
      </c>
      <c r="D243" s="14" t="s">
        <v>149</v>
      </c>
      <c r="E243" s="14" t="s">
        <v>17</v>
      </c>
      <c r="F243" s="15"/>
      <c r="G243" s="18"/>
      <c r="H243" s="15"/>
      <c r="I243" s="14" t="s">
        <v>146</v>
      </c>
      <c r="J243" s="19">
        <v>18.7</v>
      </c>
      <c r="K243" s="14">
        <v>1.0</v>
      </c>
      <c r="L243" s="15" t="str">
        <f>VLOOKUP(I243,'Odrůdy a zkratky'!$A$2:$C$39,3,0)</f>
        <v>bílé</v>
      </c>
    </row>
    <row r="244" ht="13.5" customHeight="1">
      <c r="A244" s="4" t="str">
        <f t="shared" si="1"/>
        <v>RV 9</v>
      </c>
      <c r="B244" s="14" t="str">
        <f t="shared" si="2"/>
        <v>RV</v>
      </c>
      <c r="C244" s="13">
        <v>9.0</v>
      </c>
      <c r="D244" s="14" t="s">
        <v>150</v>
      </c>
      <c r="E244" s="14" t="s">
        <v>17</v>
      </c>
      <c r="F244" s="15"/>
      <c r="G244" s="16"/>
      <c r="H244" s="15"/>
      <c r="I244" s="14" t="s">
        <v>146</v>
      </c>
      <c r="J244" s="19">
        <v>18.7</v>
      </c>
      <c r="K244" s="14">
        <v>1.0</v>
      </c>
      <c r="L244" s="15" t="str">
        <f>VLOOKUP(I244,'Odrůdy a zkratky'!$A$2:$C$39,3,0)</f>
        <v>bílé</v>
      </c>
    </row>
    <row r="245" ht="13.5" customHeight="1">
      <c r="A245" s="4" t="str">
        <f t="shared" si="1"/>
        <v>RV 22</v>
      </c>
      <c r="B245" s="14" t="str">
        <f t="shared" si="2"/>
        <v>RV</v>
      </c>
      <c r="C245" s="13">
        <v>22.0</v>
      </c>
      <c r="D245" s="14" t="s">
        <v>109</v>
      </c>
      <c r="E245" s="14" t="s">
        <v>27</v>
      </c>
      <c r="F245" s="15"/>
      <c r="G245" s="16"/>
      <c r="H245" s="15"/>
      <c r="I245" s="14" t="s">
        <v>146</v>
      </c>
      <c r="J245" s="19">
        <v>18.7</v>
      </c>
      <c r="K245" s="14">
        <v>1.0</v>
      </c>
      <c r="L245" s="15" t="str">
        <f>VLOOKUP(I245,'Odrůdy a zkratky'!$A$2:$C$39,3,0)</f>
        <v>bílé</v>
      </c>
    </row>
    <row r="246" ht="13.5" customHeight="1">
      <c r="A246" s="4" t="str">
        <f t="shared" si="1"/>
        <v>RV 1</v>
      </c>
      <c r="B246" s="14" t="str">
        <f t="shared" si="2"/>
        <v>RV</v>
      </c>
      <c r="C246" s="13">
        <v>1.0</v>
      </c>
      <c r="D246" s="14" t="s">
        <v>145</v>
      </c>
      <c r="E246" s="14" t="s">
        <v>47</v>
      </c>
      <c r="F246" s="15"/>
      <c r="G246" s="18" t="s">
        <v>23</v>
      </c>
      <c r="H246" s="15"/>
      <c r="I246" s="14" t="s">
        <v>146</v>
      </c>
      <c r="J246" s="19">
        <v>18.6</v>
      </c>
      <c r="K246" s="14">
        <v>1.0</v>
      </c>
      <c r="L246" s="15" t="str">
        <f>VLOOKUP(I246,'Odrůdy a zkratky'!$A$2:$C$39,3,0)</f>
        <v>bílé</v>
      </c>
    </row>
    <row r="247" ht="13.5" customHeight="1">
      <c r="A247" s="4" t="str">
        <f t="shared" si="1"/>
        <v>RV 5</v>
      </c>
      <c r="B247" s="14" t="str">
        <f t="shared" si="2"/>
        <v>RV</v>
      </c>
      <c r="C247" s="13">
        <v>5.0</v>
      </c>
      <c r="D247" s="14" t="s">
        <v>104</v>
      </c>
      <c r="E247" s="14" t="s">
        <v>17</v>
      </c>
      <c r="F247" s="15"/>
      <c r="G247" s="16"/>
      <c r="H247" s="15"/>
      <c r="I247" s="14" t="s">
        <v>146</v>
      </c>
      <c r="J247" s="19">
        <v>18.6</v>
      </c>
      <c r="K247" s="14">
        <v>1.0</v>
      </c>
      <c r="L247" s="15" t="str">
        <f>VLOOKUP(I247,'Odrůdy a zkratky'!$A$2:$C$39,3,0)</f>
        <v>bílé</v>
      </c>
    </row>
    <row r="248" ht="13.5" customHeight="1">
      <c r="A248" s="4" t="str">
        <f t="shared" si="1"/>
        <v>RV 11</v>
      </c>
      <c r="B248" s="14" t="str">
        <f t="shared" si="2"/>
        <v>RV</v>
      </c>
      <c r="C248" s="13">
        <v>11.0</v>
      </c>
      <c r="D248" s="14" t="s">
        <v>152</v>
      </c>
      <c r="E248" s="14" t="s">
        <v>135</v>
      </c>
      <c r="F248" s="15"/>
      <c r="G248" s="18" t="s">
        <v>23</v>
      </c>
      <c r="H248" s="14">
        <v>2022.0</v>
      </c>
      <c r="I248" s="14" t="s">
        <v>146</v>
      </c>
      <c r="J248" s="19">
        <v>18.6</v>
      </c>
      <c r="K248" s="14">
        <v>1.0</v>
      </c>
      <c r="L248" s="15" t="str">
        <f>VLOOKUP(I248,'Odrůdy a zkratky'!$A$2:$C$39,3,0)</f>
        <v>bílé</v>
      </c>
    </row>
    <row r="249" ht="13.5" customHeight="1">
      <c r="A249" s="4" t="str">
        <f t="shared" si="1"/>
        <v>RV 16</v>
      </c>
      <c r="B249" s="14" t="str">
        <f t="shared" si="2"/>
        <v>RV</v>
      </c>
      <c r="C249" s="13">
        <v>16.0</v>
      </c>
      <c r="D249" s="14" t="s">
        <v>138</v>
      </c>
      <c r="E249" s="14" t="s">
        <v>69</v>
      </c>
      <c r="F249" s="15"/>
      <c r="G249" s="18" t="s">
        <v>23</v>
      </c>
      <c r="H249" s="15"/>
      <c r="I249" s="14" t="s">
        <v>146</v>
      </c>
      <c r="J249" s="19">
        <v>18.6</v>
      </c>
      <c r="K249" s="14">
        <v>1.0</v>
      </c>
      <c r="L249" s="15" t="str">
        <f>VLOOKUP(I249,'Odrůdy a zkratky'!$A$2:$C$39,3,0)</f>
        <v>bílé</v>
      </c>
    </row>
    <row r="250" ht="13.5" customHeight="1">
      <c r="A250" s="4" t="str">
        <f t="shared" si="1"/>
        <v>RV 25</v>
      </c>
      <c r="B250" s="14" t="str">
        <f t="shared" si="2"/>
        <v>RV</v>
      </c>
      <c r="C250" s="13">
        <v>25.0</v>
      </c>
      <c r="D250" s="14" t="s">
        <v>159</v>
      </c>
      <c r="E250" s="14" t="s">
        <v>15</v>
      </c>
      <c r="F250" s="15"/>
      <c r="G250" s="18" t="s">
        <v>23</v>
      </c>
      <c r="H250" s="14">
        <v>2022.0</v>
      </c>
      <c r="I250" s="14" t="s">
        <v>146</v>
      </c>
      <c r="J250" s="19">
        <v>18.6</v>
      </c>
      <c r="K250" s="14">
        <v>1.0</v>
      </c>
      <c r="L250" s="15" t="str">
        <f>VLOOKUP(I250,'Odrůdy a zkratky'!$A$2:$C$39,3,0)</f>
        <v>bílé</v>
      </c>
    </row>
    <row r="251" ht="13.5" customHeight="1">
      <c r="A251" s="4" t="str">
        <f t="shared" si="1"/>
        <v>RV 15</v>
      </c>
      <c r="B251" s="14" t="str">
        <f t="shared" si="2"/>
        <v>RV</v>
      </c>
      <c r="C251" s="13">
        <v>15.0</v>
      </c>
      <c r="D251" s="14" t="s">
        <v>155</v>
      </c>
      <c r="E251" s="14" t="s">
        <v>25</v>
      </c>
      <c r="F251" s="15"/>
      <c r="G251" s="16"/>
      <c r="H251" s="14">
        <v>2022.0</v>
      </c>
      <c r="I251" s="14" t="s">
        <v>146</v>
      </c>
      <c r="J251" s="19">
        <v>18.5</v>
      </c>
      <c r="K251" s="14">
        <v>1.0</v>
      </c>
      <c r="L251" s="15" t="str">
        <f>VLOOKUP(I251,'Odrůdy a zkratky'!$A$2:$C$39,3,0)</f>
        <v>bílé</v>
      </c>
    </row>
    <row r="252" ht="13.5" customHeight="1">
      <c r="A252" s="4" t="str">
        <f t="shared" si="1"/>
        <v>RV 19</v>
      </c>
      <c r="B252" s="14" t="str">
        <f t="shared" si="2"/>
        <v>RV</v>
      </c>
      <c r="C252" s="13">
        <v>19.0</v>
      </c>
      <c r="D252" s="14" t="s">
        <v>128</v>
      </c>
      <c r="E252" s="14" t="s">
        <v>15</v>
      </c>
      <c r="F252" s="15"/>
      <c r="G252" s="16"/>
      <c r="H252" s="14">
        <v>2022.0</v>
      </c>
      <c r="I252" s="14" t="s">
        <v>146</v>
      </c>
      <c r="J252" s="19">
        <v>18.5</v>
      </c>
      <c r="K252" s="14">
        <v>1.0</v>
      </c>
      <c r="L252" s="15" t="str">
        <f>VLOOKUP(I252,'Odrůdy a zkratky'!$A$2:$C$39,3,0)</f>
        <v>bílé</v>
      </c>
    </row>
    <row r="253" ht="13.5" customHeight="1">
      <c r="A253" s="4" t="str">
        <f t="shared" si="1"/>
        <v>RV 12</v>
      </c>
      <c r="B253" s="14" t="str">
        <f t="shared" si="2"/>
        <v>RV</v>
      </c>
      <c r="C253" s="13">
        <v>12.0</v>
      </c>
      <c r="D253" s="14" t="s">
        <v>153</v>
      </c>
      <c r="E253" s="14" t="s">
        <v>17</v>
      </c>
      <c r="F253" s="15"/>
      <c r="G253" s="16"/>
      <c r="H253" s="14">
        <v>2022.0</v>
      </c>
      <c r="I253" s="14" t="s">
        <v>146</v>
      </c>
      <c r="J253" s="19">
        <v>18.4</v>
      </c>
      <c r="K253" s="14">
        <v>1.0</v>
      </c>
      <c r="L253" s="15" t="str">
        <f>VLOOKUP(I253,'Odrůdy a zkratky'!$A$2:$C$39,3,0)</f>
        <v>bílé</v>
      </c>
    </row>
    <row r="254" ht="13.5" customHeight="1">
      <c r="A254" s="4" t="str">
        <f t="shared" si="1"/>
        <v>RV 20</v>
      </c>
      <c r="B254" s="14" t="str">
        <f t="shared" si="2"/>
        <v>RV</v>
      </c>
      <c r="C254" s="13">
        <v>20.0</v>
      </c>
      <c r="D254" s="14" t="s">
        <v>157</v>
      </c>
      <c r="E254" s="14" t="s">
        <v>79</v>
      </c>
      <c r="F254" s="15"/>
      <c r="G254" s="16"/>
      <c r="H254" s="15"/>
      <c r="I254" s="14" t="s">
        <v>146</v>
      </c>
      <c r="J254" s="19">
        <v>18.4</v>
      </c>
      <c r="K254" s="14">
        <v>1.0</v>
      </c>
      <c r="L254" s="15" t="str">
        <f>VLOOKUP(I254,'Odrůdy a zkratky'!$A$2:$C$39,3,0)</f>
        <v>bílé</v>
      </c>
    </row>
    <row r="255" ht="13.5" customHeight="1">
      <c r="A255" s="4" t="str">
        <f t="shared" si="1"/>
        <v>RV 6</v>
      </c>
      <c r="B255" s="14" t="str">
        <f t="shared" si="2"/>
        <v>RV</v>
      </c>
      <c r="C255" s="13">
        <v>6.0</v>
      </c>
      <c r="D255" s="14" t="s">
        <v>148</v>
      </c>
      <c r="E255" s="14" t="s">
        <v>17</v>
      </c>
      <c r="F255" s="15"/>
      <c r="G255" s="16"/>
      <c r="H255" s="15"/>
      <c r="I255" s="14" t="s">
        <v>146</v>
      </c>
      <c r="J255" s="19">
        <v>18.3</v>
      </c>
      <c r="K255" s="14">
        <v>1.0</v>
      </c>
      <c r="L255" s="15" t="str">
        <f>VLOOKUP(I255,'Odrůdy a zkratky'!$A$2:$C$39,3,0)</f>
        <v>bílé</v>
      </c>
    </row>
    <row r="256" ht="13.5" customHeight="1">
      <c r="A256" s="4" t="str">
        <f t="shared" si="1"/>
        <v>RV 10</v>
      </c>
      <c r="B256" s="14" t="str">
        <f t="shared" si="2"/>
        <v>RV</v>
      </c>
      <c r="C256" s="13">
        <v>10.0</v>
      </c>
      <c r="D256" s="14" t="s">
        <v>151</v>
      </c>
      <c r="E256" s="14" t="s">
        <v>38</v>
      </c>
      <c r="F256" s="15"/>
      <c r="G256" s="16"/>
      <c r="H256" s="15"/>
      <c r="I256" s="14" t="s">
        <v>146</v>
      </c>
      <c r="J256" s="19">
        <v>18.2</v>
      </c>
      <c r="K256" s="14">
        <v>1.0</v>
      </c>
      <c r="L256" s="15" t="str">
        <f>VLOOKUP(I256,'Odrůdy a zkratky'!$A$2:$C$39,3,0)</f>
        <v>bílé</v>
      </c>
    </row>
    <row r="257" ht="13.5" customHeight="1">
      <c r="A257" s="4" t="str">
        <f t="shared" si="1"/>
        <v>RV 17</v>
      </c>
      <c r="B257" s="14" t="str">
        <f t="shared" si="2"/>
        <v>RV</v>
      </c>
      <c r="C257" s="13">
        <v>17.0</v>
      </c>
      <c r="D257" s="14" t="s">
        <v>39</v>
      </c>
      <c r="E257" s="14" t="s">
        <v>15</v>
      </c>
      <c r="F257" s="15"/>
      <c r="G257" s="16"/>
      <c r="H257" s="15"/>
      <c r="I257" s="14" t="s">
        <v>146</v>
      </c>
      <c r="J257" s="19">
        <v>18.2</v>
      </c>
      <c r="K257" s="14">
        <v>1.0</v>
      </c>
      <c r="L257" s="15" t="str">
        <f>VLOOKUP(I257,'Odrůdy a zkratky'!$A$2:$C$39,3,0)</f>
        <v>bílé</v>
      </c>
    </row>
    <row r="258" ht="13.5" customHeight="1">
      <c r="A258" s="4" t="str">
        <f t="shared" si="1"/>
        <v>RV 13</v>
      </c>
      <c r="B258" s="14" t="str">
        <f t="shared" si="2"/>
        <v>RV</v>
      </c>
      <c r="C258" s="13">
        <v>13.0</v>
      </c>
      <c r="D258" s="14" t="s">
        <v>142</v>
      </c>
      <c r="E258" s="14" t="s">
        <v>98</v>
      </c>
      <c r="F258" s="15"/>
      <c r="G258" s="16"/>
      <c r="H258" s="14">
        <v>2022.0</v>
      </c>
      <c r="I258" s="14" t="s">
        <v>146</v>
      </c>
      <c r="J258" s="19">
        <v>18.1</v>
      </c>
      <c r="K258" s="14">
        <v>1.0</v>
      </c>
      <c r="L258" s="15" t="str">
        <f>VLOOKUP(I258,'Odrůdy a zkratky'!$A$2:$C$39,3,0)</f>
        <v>bílé</v>
      </c>
    </row>
    <row r="259" ht="13.5" customHeight="1">
      <c r="A259" s="4" t="str">
        <f t="shared" si="1"/>
        <v>RV 21</v>
      </c>
      <c r="B259" s="14" t="str">
        <f t="shared" si="2"/>
        <v>RV</v>
      </c>
      <c r="C259" s="13">
        <v>21.0</v>
      </c>
      <c r="D259" s="14" t="s">
        <v>80</v>
      </c>
      <c r="E259" s="14" t="s">
        <v>79</v>
      </c>
      <c r="F259" s="15"/>
      <c r="G259" s="18" t="s">
        <v>74</v>
      </c>
      <c r="H259" s="15"/>
      <c r="I259" s="14" t="s">
        <v>146</v>
      </c>
      <c r="J259" s="19">
        <v>18.1</v>
      </c>
      <c r="K259" s="14">
        <v>1.0</v>
      </c>
      <c r="L259" s="15" t="str">
        <f>VLOOKUP(I259,'Odrůdy a zkratky'!$A$2:$C$39,3,0)</f>
        <v>bílé</v>
      </c>
    </row>
    <row r="260" ht="13.5" customHeight="1">
      <c r="A260" s="4" t="str">
        <f t="shared" si="1"/>
        <v>RV 2</v>
      </c>
      <c r="B260" s="14" t="str">
        <f t="shared" si="2"/>
        <v>RV</v>
      </c>
      <c r="C260" s="13">
        <v>2.0</v>
      </c>
      <c r="D260" s="14" t="s">
        <v>147</v>
      </c>
      <c r="E260" s="14" t="s">
        <v>8</v>
      </c>
      <c r="F260" s="15"/>
      <c r="G260" s="16"/>
      <c r="H260" s="15"/>
      <c r="I260" s="14" t="s">
        <v>146</v>
      </c>
      <c r="J260" s="19">
        <v>18.0</v>
      </c>
      <c r="K260" s="14">
        <v>1.0</v>
      </c>
      <c r="L260" s="15" t="str">
        <f>VLOOKUP(I260,'Odrůdy a zkratky'!$A$2:$C$39,3,0)</f>
        <v>bílé</v>
      </c>
    </row>
    <row r="261" ht="13.5" customHeight="1">
      <c r="A261" s="4" t="str">
        <f t="shared" si="1"/>
        <v>RV 23</v>
      </c>
      <c r="B261" s="14" t="str">
        <f t="shared" si="2"/>
        <v>RV</v>
      </c>
      <c r="C261" s="13">
        <v>23.0</v>
      </c>
      <c r="D261" s="14" t="s">
        <v>83</v>
      </c>
      <c r="E261" s="14" t="s">
        <v>84</v>
      </c>
      <c r="F261" s="15"/>
      <c r="G261" s="18" t="s">
        <v>23</v>
      </c>
      <c r="H261" s="15"/>
      <c r="I261" s="14" t="s">
        <v>146</v>
      </c>
      <c r="J261" s="19">
        <v>18.0</v>
      </c>
      <c r="K261" s="14">
        <v>1.0</v>
      </c>
      <c r="L261" s="15" t="str">
        <f>VLOOKUP(I261,'Odrůdy a zkratky'!$A$2:$C$39,3,0)</f>
        <v>bílé</v>
      </c>
    </row>
    <row r="262" ht="13.5" customHeight="1">
      <c r="A262" s="4" t="str">
        <f t="shared" si="1"/>
        <v>RV 18</v>
      </c>
      <c r="B262" s="14" t="str">
        <f t="shared" si="2"/>
        <v>RV</v>
      </c>
      <c r="C262" s="13">
        <v>18.0</v>
      </c>
      <c r="D262" s="14" t="s">
        <v>156</v>
      </c>
      <c r="E262" s="14" t="s">
        <v>15</v>
      </c>
      <c r="F262" s="15"/>
      <c r="G262" s="16"/>
      <c r="H262" s="15"/>
      <c r="I262" s="14" t="s">
        <v>146</v>
      </c>
      <c r="J262" s="19">
        <v>17.7</v>
      </c>
      <c r="K262" s="14">
        <v>1.0</v>
      </c>
      <c r="L262" s="15" t="str">
        <f>VLOOKUP(I262,'Odrůdy a zkratky'!$A$2:$C$39,3,0)</f>
        <v>bílé</v>
      </c>
    </row>
    <row r="263" ht="13.5" customHeight="1">
      <c r="A263" s="4" t="str">
        <f t="shared" si="1"/>
        <v>SG 6</v>
      </c>
      <c r="B263" s="14" t="str">
        <f t="shared" si="2"/>
        <v>SG</v>
      </c>
      <c r="C263" s="13">
        <v>6.0</v>
      </c>
      <c r="D263" s="14" t="s">
        <v>152</v>
      </c>
      <c r="E263" s="14" t="s">
        <v>135</v>
      </c>
      <c r="F263" s="15"/>
      <c r="G263" s="18" t="s">
        <v>23</v>
      </c>
      <c r="H263" s="14">
        <v>2022.0</v>
      </c>
      <c r="I263" s="14" t="s">
        <v>187</v>
      </c>
      <c r="J263" s="19">
        <v>18.8</v>
      </c>
      <c r="K263" s="14">
        <v>7.0</v>
      </c>
      <c r="L263" s="15" t="str">
        <f>VLOOKUP(I263,'Odrůdy a zkratky'!$A$2:$C$39,3,0)</f>
        <v>bílé</v>
      </c>
    </row>
    <row r="264" ht="13.5" customHeight="1">
      <c r="A264" s="4" t="str">
        <f t="shared" si="1"/>
        <v>SG 13</v>
      </c>
      <c r="B264" s="14" t="str">
        <f t="shared" si="2"/>
        <v>SG</v>
      </c>
      <c r="C264" s="13">
        <v>13.0</v>
      </c>
      <c r="D264" s="14" t="s">
        <v>78</v>
      </c>
      <c r="E264" s="14" t="s">
        <v>79</v>
      </c>
      <c r="F264" s="15"/>
      <c r="G264" s="16"/>
      <c r="H264" s="15"/>
      <c r="I264" s="14" t="s">
        <v>187</v>
      </c>
      <c r="J264" s="19">
        <v>18.8</v>
      </c>
      <c r="K264" s="14">
        <v>7.0</v>
      </c>
      <c r="L264" s="15" t="str">
        <f>VLOOKUP(I264,'Odrůdy a zkratky'!$A$2:$C$39,3,0)</f>
        <v>bílé</v>
      </c>
    </row>
    <row r="265" ht="13.5" customHeight="1">
      <c r="A265" s="4" t="str">
        <f t="shared" si="1"/>
        <v>SG 8</v>
      </c>
      <c r="B265" s="14" t="str">
        <f t="shared" si="2"/>
        <v>SG</v>
      </c>
      <c r="C265" s="13">
        <v>8.0</v>
      </c>
      <c r="D265" s="14" t="s">
        <v>126</v>
      </c>
      <c r="E265" s="14" t="s">
        <v>25</v>
      </c>
      <c r="F265" s="15"/>
      <c r="G265" s="18" t="s">
        <v>23</v>
      </c>
      <c r="H265" s="14">
        <v>2022.0</v>
      </c>
      <c r="I265" s="14" t="s">
        <v>187</v>
      </c>
      <c r="J265" s="19">
        <v>18.7</v>
      </c>
      <c r="K265" s="14">
        <v>7.0</v>
      </c>
      <c r="L265" s="15" t="str">
        <f>VLOOKUP(I265,'Odrůdy a zkratky'!$A$2:$C$39,3,0)</f>
        <v>bílé</v>
      </c>
    </row>
    <row r="266" ht="13.5" customHeight="1">
      <c r="A266" s="4" t="str">
        <f t="shared" si="1"/>
        <v>SG 9</v>
      </c>
      <c r="B266" s="14" t="str">
        <f t="shared" si="2"/>
        <v>SG</v>
      </c>
      <c r="C266" s="13">
        <v>9.0</v>
      </c>
      <c r="D266" s="14" t="s">
        <v>188</v>
      </c>
      <c r="E266" s="14" t="s">
        <v>56</v>
      </c>
      <c r="F266" s="15"/>
      <c r="G266" s="16"/>
      <c r="H266" s="14">
        <v>2022.0</v>
      </c>
      <c r="I266" s="14" t="s">
        <v>187</v>
      </c>
      <c r="J266" s="19">
        <v>18.7</v>
      </c>
      <c r="K266" s="14">
        <v>7.0</v>
      </c>
      <c r="L266" s="15" t="str">
        <f>VLOOKUP(I266,'Odrůdy a zkratky'!$A$2:$C$39,3,0)</f>
        <v>bílé</v>
      </c>
    </row>
    <row r="267" ht="13.5" customHeight="1">
      <c r="A267" s="4" t="str">
        <f t="shared" si="1"/>
        <v>SG 16</v>
      </c>
      <c r="B267" s="14" t="str">
        <f t="shared" si="2"/>
        <v>SG</v>
      </c>
      <c r="C267" s="13">
        <v>16.0</v>
      </c>
      <c r="D267" s="14" t="s">
        <v>189</v>
      </c>
      <c r="E267" s="14" t="s">
        <v>86</v>
      </c>
      <c r="F267" s="15"/>
      <c r="G267" s="18" t="s">
        <v>23</v>
      </c>
      <c r="H267" s="15"/>
      <c r="I267" s="14" t="s">
        <v>187</v>
      </c>
      <c r="J267" s="19">
        <v>18.7</v>
      </c>
      <c r="K267" s="14">
        <v>7.0</v>
      </c>
      <c r="L267" s="15" t="str">
        <f>VLOOKUP(I267,'Odrůdy a zkratky'!$A$2:$C$39,3,0)</f>
        <v>bílé</v>
      </c>
    </row>
    <row r="268" ht="13.5" customHeight="1">
      <c r="A268" s="4" t="str">
        <f t="shared" si="1"/>
        <v>SG 17</v>
      </c>
      <c r="B268" s="14" t="str">
        <f t="shared" si="2"/>
        <v>SG</v>
      </c>
      <c r="C268" s="13">
        <v>17.0</v>
      </c>
      <c r="D268" s="14" t="s">
        <v>190</v>
      </c>
      <c r="E268" s="14" t="s">
        <v>86</v>
      </c>
      <c r="F268" s="15"/>
      <c r="G268" s="18" t="s">
        <v>23</v>
      </c>
      <c r="H268" s="14">
        <v>2021.0</v>
      </c>
      <c r="I268" s="14" t="s">
        <v>187</v>
      </c>
      <c r="J268" s="19">
        <v>18.7</v>
      </c>
      <c r="K268" s="14">
        <v>7.0</v>
      </c>
      <c r="L268" s="15" t="str">
        <f>VLOOKUP(I268,'Odrůdy a zkratky'!$A$2:$C$39,3,0)</f>
        <v>bílé</v>
      </c>
    </row>
    <row r="269" ht="13.5" customHeight="1">
      <c r="A269" s="4" t="str">
        <f t="shared" si="1"/>
        <v>SG 1</v>
      </c>
      <c r="B269" s="14" t="str">
        <f t="shared" si="2"/>
        <v>SG</v>
      </c>
      <c r="C269" s="13">
        <v>1.0</v>
      </c>
      <c r="D269" s="14" t="s">
        <v>186</v>
      </c>
      <c r="E269" s="14" t="s">
        <v>15</v>
      </c>
      <c r="F269" s="15"/>
      <c r="G269" s="16"/>
      <c r="H269" s="15"/>
      <c r="I269" s="14" t="s">
        <v>187</v>
      </c>
      <c r="J269" s="19">
        <v>18.6</v>
      </c>
      <c r="K269" s="14">
        <v>7.0</v>
      </c>
      <c r="L269" s="15" t="str">
        <f>VLOOKUP(I269,'Odrůdy a zkratky'!$A$2:$C$39,3,0)</f>
        <v>bílé</v>
      </c>
    </row>
    <row r="270" ht="13.5" customHeight="1">
      <c r="A270" s="4" t="str">
        <f t="shared" si="1"/>
        <v>SG 5</v>
      </c>
      <c r="B270" s="14" t="str">
        <f t="shared" si="2"/>
        <v>SG</v>
      </c>
      <c r="C270" s="13">
        <v>5.0</v>
      </c>
      <c r="D270" s="14" t="s">
        <v>134</v>
      </c>
      <c r="E270" s="14" t="s">
        <v>135</v>
      </c>
      <c r="F270" s="15"/>
      <c r="G270" s="18" t="s">
        <v>23</v>
      </c>
      <c r="H270" s="15"/>
      <c r="I270" s="14" t="s">
        <v>187</v>
      </c>
      <c r="J270" s="19">
        <v>18.6</v>
      </c>
      <c r="K270" s="14">
        <v>7.0</v>
      </c>
      <c r="L270" s="15" t="str">
        <f>VLOOKUP(I270,'Odrůdy a zkratky'!$A$2:$C$39,3,0)</f>
        <v>bílé</v>
      </c>
    </row>
    <row r="271" ht="13.5" customHeight="1">
      <c r="A271" s="4" t="str">
        <f t="shared" si="1"/>
        <v>SG 10</v>
      </c>
      <c r="B271" s="14" t="str">
        <f t="shared" si="2"/>
        <v>SG</v>
      </c>
      <c r="C271" s="13">
        <v>10.0</v>
      </c>
      <c r="D271" s="14" t="s">
        <v>39</v>
      </c>
      <c r="E271" s="14" t="s">
        <v>15</v>
      </c>
      <c r="F271" s="15"/>
      <c r="G271" s="16"/>
      <c r="H271" s="15"/>
      <c r="I271" s="14" t="s">
        <v>187</v>
      </c>
      <c r="J271" s="19">
        <v>18.6</v>
      </c>
      <c r="K271" s="14">
        <v>7.0</v>
      </c>
      <c r="L271" s="15" t="str">
        <f>VLOOKUP(I271,'Odrůdy a zkratky'!$A$2:$C$39,3,0)</f>
        <v>bílé</v>
      </c>
    </row>
    <row r="272" ht="13.5" customHeight="1">
      <c r="A272" s="4" t="str">
        <f t="shared" si="1"/>
        <v>SG 15</v>
      </c>
      <c r="B272" s="14" t="str">
        <f t="shared" si="2"/>
        <v>SG</v>
      </c>
      <c r="C272" s="13">
        <v>15.0</v>
      </c>
      <c r="D272" s="14" t="s">
        <v>83</v>
      </c>
      <c r="E272" s="14" t="s">
        <v>84</v>
      </c>
      <c r="F272" s="15"/>
      <c r="G272" s="18" t="s">
        <v>23</v>
      </c>
      <c r="H272" s="15"/>
      <c r="I272" s="14" t="s">
        <v>187</v>
      </c>
      <c r="J272" s="19">
        <v>18.6</v>
      </c>
      <c r="K272" s="14">
        <v>7.0</v>
      </c>
      <c r="L272" s="15" t="str">
        <f>VLOOKUP(I272,'Odrůdy a zkratky'!$A$2:$C$39,3,0)</f>
        <v>bílé</v>
      </c>
    </row>
    <row r="273" ht="13.5" customHeight="1">
      <c r="A273" s="4" t="str">
        <f t="shared" si="1"/>
        <v>SG 11</v>
      </c>
      <c r="B273" s="14" t="str">
        <f t="shared" si="2"/>
        <v>SG</v>
      </c>
      <c r="C273" s="13">
        <v>11.0</v>
      </c>
      <c r="D273" s="14" t="s">
        <v>164</v>
      </c>
      <c r="E273" s="14" t="s">
        <v>62</v>
      </c>
      <c r="F273" s="15"/>
      <c r="G273" s="16"/>
      <c r="H273" s="14">
        <v>2021.0</v>
      </c>
      <c r="I273" s="14" t="s">
        <v>187</v>
      </c>
      <c r="J273" s="19">
        <v>18.5</v>
      </c>
      <c r="K273" s="14">
        <v>7.0</v>
      </c>
      <c r="L273" s="15" t="str">
        <f>VLOOKUP(I273,'Odrůdy a zkratky'!$A$2:$C$39,3,0)</f>
        <v>bílé</v>
      </c>
    </row>
    <row r="274" ht="13.5" customHeight="1">
      <c r="A274" s="4" t="str">
        <f t="shared" si="1"/>
        <v>SG 12</v>
      </c>
      <c r="B274" s="14" t="str">
        <f t="shared" si="2"/>
        <v>SG</v>
      </c>
      <c r="C274" s="13">
        <v>12.0</v>
      </c>
      <c r="D274" s="14" t="s">
        <v>115</v>
      </c>
      <c r="E274" s="14" t="s">
        <v>27</v>
      </c>
      <c r="F274" s="15"/>
      <c r="G274" s="16"/>
      <c r="H274" s="15"/>
      <c r="I274" s="14" t="s">
        <v>187</v>
      </c>
      <c r="J274" s="19">
        <v>18.5</v>
      </c>
      <c r="K274" s="14">
        <v>7.0</v>
      </c>
      <c r="L274" s="15" t="str">
        <f>VLOOKUP(I274,'Odrůdy a zkratky'!$A$2:$C$39,3,0)</f>
        <v>bílé</v>
      </c>
    </row>
    <row r="275" ht="13.5" customHeight="1">
      <c r="A275" s="4" t="str">
        <f t="shared" si="1"/>
        <v>SG 14</v>
      </c>
      <c r="B275" s="14" t="str">
        <f t="shared" si="2"/>
        <v>SG</v>
      </c>
      <c r="C275" s="13">
        <v>14.0</v>
      </c>
      <c r="D275" s="14" t="s">
        <v>157</v>
      </c>
      <c r="E275" s="14" t="s">
        <v>79</v>
      </c>
      <c r="F275" s="15"/>
      <c r="G275" s="16"/>
      <c r="H275" s="15"/>
      <c r="I275" s="14" t="s">
        <v>187</v>
      </c>
      <c r="J275" s="19">
        <v>18.5</v>
      </c>
      <c r="K275" s="14">
        <v>7.0</v>
      </c>
      <c r="L275" s="15" t="str">
        <f>VLOOKUP(I275,'Odrůdy a zkratky'!$A$2:$C$39,3,0)</f>
        <v>bílé</v>
      </c>
    </row>
    <row r="276" ht="13.5" customHeight="1">
      <c r="A276" s="4" t="str">
        <f t="shared" si="1"/>
        <v>SG 2</v>
      </c>
      <c r="B276" s="14" t="str">
        <f t="shared" si="2"/>
        <v>SG</v>
      </c>
      <c r="C276" s="13">
        <v>2.0</v>
      </c>
      <c r="D276" s="14" t="s">
        <v>46</v>
      </c>
      <c r="E276" s="14" t="s">
        <v>47</v>
      </c>
      <c r="F276" s="15"/>
      <c r="G276" s="16"/>
      <c r="H276" s="15"/>
      <c r="I276" s="14" t="s">
        <v>187</v>
      </c>
      <c r="J276" s="19">
        <v>18.4</v>
      </c>
      <c r="K276" s="14">
        <v>7.0</v>
      </c>
      <c r="L276" s="15" t="str">
        <f>VLOOKUP(I276,'Odrůdy a zkratky'!$A$2:$C$39,3,0)</f>
        <v>bílé</v>
      </c>
    </row>
    <row r="277" ht="13.5" customHeight="1">
      <c r="A277" s="4" t="str">
        <f t="shared" si="1"/>
        <v>SG 4</v>
      </c>
      <c r="B277" s="14" t="str">
        <f t="shared" si="2"/>
        <v>SG</v>
      </c>
      <c r="C277" s="13">
        <v>4.0</v>
      </c>
      <c r="D277" s="14" t="s">
        <v>171</v>
      </c>
      <c r="E277" s="14" t="s">
        <v>51</v>
      </c>
      <c r="F277" s="15"/>
      <c r="G277" s="18" t="s">
        <v>23</v>
      </c>
      <c r="H277" s="15"/>
      <c r="I277" s="14" t="s">
        <v>187</v>
      </c>
      <c r="J277" s="19">
        <v>18.3</v>
      </c>
      <c r="K277" s="14">
        <v>7.0</v>
      </c>
      <c r="L277" s="15" t="str">
        <f>VLOOKUP(I277,'Odrůdy a zkratky'!$A$2:$C$39,3,0)</f>
        <v>bílé</v>
      </c>
    </row>
    <row r="278" ht="13.5" customHeight="1">
      <c r="A278" s="4" t="str">
        <f t="shared" si="1"/>
        <v>SG 7</v>
      </c>
      <c r="B278" s="14" t="str">
        <f t="shared" si="2"/>
        <v>SG</v>
      </c>
      <c r="C278" s="13">
        <v>7.0</v>
      </c>
      <c r="D278" s="14" t="s">
        <v>125</v>
      </c>
      <c r="E278" s="14" t="s">
        <v>25</v>
      </c>
      <c r="F278" s="15"/>
      <c r="G278" s="18" t="s">
        <v>23</v>
      </c>
      <c r="H278" s="15"/>
      <c r="I278" s="14" t="s">
        <v>187</v>
      </c>
      <c r="J278" s="19">
        <v>18.0</v>
      </c>
      <c r="K278" s="14">
        <v>7.0</v>
      </c>
      <c r="L278" s="15" t="str">
        <f>VLOOKUP(I278,'Odrůdy a zkratky'!$A$2:$C$39,3,0)</f>
        <v>bílé</v>
      </c>
    </row>
    <row r="279" ht="13.5" customHeight="1">
      <c r="A279" s="4" t="str">
        <f t="shared" si="1"/>
        <v>SG 3</v>
      </c>
      <c r="B279" s="14" t="str">
        <f t="shared" si="2"/>
        <v>SG</v>
      </c>
      <c r="C279" s="13">
        <v>3.0</v>
      </c>
      <c r="D279" s="14" t="s">
        <v>10</v>
      </c>
      <c r="E279" s="14" t="s">
        <v>11</v>
      </c>
      <c r="F279" s="15"/>
      <c r="G279" s="18" t="s">
        <v>23</v>
      </c>
      <c r="H279" s="15"/>
      <c r="I279" s="14" t="s">
        <v>187</v>
      </c>
      <c r="J279" s="19">
        <v>17.8</v>
      </c>
      <c r="K279" s="14">
        <v>7.0</v>
      </c>
      <c r="L279" s="15" t="str">
        <f>VLOOKUP(I279,'Odrůdy a zkratky'!$A$2:$C$39,3,0)</f>
        <v>bílé</v>
      </c>
    </row>
    <row r="280" ht="13.5" customHeight="1">
      <c r="A280" s="4" t="str">
        <f t="shared" si="1"/>
        <v>SMB 12</v>
      </c>
      <c r="B280" s="14" t="str">
        <f t="shared" si="2"/>
        <v>SMB</v>
      </c>
      <c r="C280" s="13">
        <v>12.0</v>
      </c>
      <c r="D280" s="14" t="s">
        <v>226</v>
      </c>
      <c r="E280" s="14" t="s">
        <v>69</v>
      </c>
      <c r="F280" s="14" t="s">
        <v>257</v>
      </c>
      <c r="G280" s="16"/>
      <c r="H280" s="14">
        <v>2022.0</v>
      </c>
      <c r="I280" s="14" t="s">
        <v>246</v>
      </c>
      <c r="J280" s="19">
        <v>18.9</v>
      </c>
      <c r="K280" s="14">
        <v>8.0</v>
      </c>
      <c r="L280" s="15" t="str">
        <f>VLOOKUP(I280,'Odrůdy a zkratky'!$A$2:$C$39,3,0)</f>
        <v>bílé</v>
      </c>
    </row>
    <row r="281" ht="13.5" customHeight="1">
      <c r="A281" s="4" t="str">
        <f t="shared" si="1"/>
        <v>SMB 6</v>
      </c>
      <c r="B281" s="14" t="str">
        <f t="shared" si="2"/>
        <v>SMB</v>
      </c>
      <c r="C281" s="13">
        <v>6.0</v>
      </c>
      <c r="D281" s="14" t="s">
        <v>252</v>
      </c>
      <c r="E281" s="14" t="s">
        <v>56</v>
      </c>
      <c r="F281" s="15"/>
      <c r="G281" s="16"/>
      <c r="H281" s="15"/>
      <c r="I281" s="14" t="s">
        <v>246</v>
      </c>
      <c r="J281" s="19">
        <v>18.8</v>
      </c>
      <c r="K281" s="14">
        <v>8.0</v>
      </c>
      <c r="L281" s="15" t="str">
        <f>VLOOKUP(I281,'Odrůdy a zkratky'!$A$2:$C$39,3,0)</f>
        <v>bílé</v>
      </c>
    </row>
    <row r="282" ht="13.5" customHeight="1">
      <c r="A282" s="4" t="str">
        <f t="shared" si="1"/>
        <v>SMB 3</v>
      </c>
      <c r="B282" s="14" t="str">
        <f t="shared" si="2"/>
        <v>SMB</v>
      </c>
      <c r="C282" s="13">
        <v>3.0</v>
      </c>
      <c r="D282" s="14" t="s">
        <v>248</v>
      </c>
      <c r="E282" s="14" t="s">
        <v>13</v>
      </c>
      <c r="F282" s="14" t="s">
        <v>249</v>
      </c>
      <c r="G282" s="16"/>
      <c r="H282" s="15"/>
      <c r="I282" s="14" t="s">
        <v>246</v>
      </c>
      <c r="J282" s="19">
        <v>18.7</v>
      </c>
      <c r="K282" s="14">
        <v>8.0</v>
      </c>
      <c r="L282" s="15" t="str">
        <f>VLOOKUP(I282,'Odrůdy a zkratky'!$A$2:$C$39,3,0)</f>
        <v>bílé</v>
      </c>
    </row>
    <row r="283" ht="13.5" customHeight="1">
      <c r="A283" s="4" t="str">
        <f t="shared" si="1"/>
        <v>SMB 2</v>
      </c>
      <c r="B283" s="14" t="str">
        <f t="shared" si="2"/>
        <v>SMB</v>
      </c>
      <c r="C283" s="13">
        <v>2.0</v>
      </c>
      <c r="D283" s="14" t="s">
        <v>247</v>
      </c>
      <c r="E283" s="14" t="s">
        <v>8</v>
      </c>
      <c r="F283" s="14"/>
      <c r="G283" s="16"/>
      <c r="H283" s="15"/>
      <c r="I283" s="14" t="s">
        <v>246</v>
      </c>
      <c r="J283" s="19">
        <v>18.6</v>
      </c>
      <c r="K283" s="14">
        <v>8.0</v>
      </c>
      <c r="L283" s="15" t="str">
        <f>VLOOKUP(I283,'Odrůdy a zkratky'!$A$2:$C$39,3,0)</f>
        <v>bílé</v>
      </c>
    </row>
    <row r="284" ht="13.5" customHeight="1">
      <c r="A284" s="4" t="str">
        <f t="shared" si="1"/>
        <v>SMB 4</v>
      </c>
      <c r="B284" s="14" t="str">
        <f t="shared" si="2"/>
        <v>SMB</v>
      </c>
      <c r="C284" s="13">
        <v>4.0</v>
      </c>
      <c r="D284" s="14" t="s">
        <v>132</v>
      </c>
      <c r="E284" s="14" t="s">
        <v>15</v>
      </c>
      <c r="F284" s="14" t="s">
        <v>250</v>
      </c>
      <c r="G284" s="16"/>
      <c r="H284" s="15"/>
      <c r="I284" s="14" t="s">
        <v>246</v>
      </c>
      <c r="J284" s="19">
        <v>18.6</v>
      </c>
      <c r="K284" s="14">
        <v>8.0</v>
      </c>
      <c r="L284" s="15" t="str">
        <f>VLOOKUP(I284,'Odrůdy a zkratky'!$A$2:$C$39,3,0)</f>
        <v>bílé</v>
      </c>
    </row>
    <row r="285" ht="13.5" customHeight="1">
      <c r="A285" s="4" t="str">
        <f t="shared" si="1"/>
        <v>SMB 9</v>
      </c>
      <c r="B285" s="14" t="str">
        <f t="shared" si="2"/>
        <v>SMB</v>
      </c>
      <c r="C285" s="13">
        <v>9.0</v>
      </c>
      <c r="D285" s="14" t="s">
        <v>255</v>
      </c>
      <c r="E285" s="14" t="s">
        <v>140</v>
      </c>
      <c r="F285" s="15"/>
      <c r="G285" s="16"/>
      <c r="H285" s="15"/>
      <c r="I285" s="14" t="s">
        <v>246</v>
      </c>
      <c r="J285" s="19">
        <v>18.6</v>
      </c>
      <c r="K285" s="14">
        <v>8.0</v>
      </c>
      <c r="L285" s="15" t="str">
        <f>VLOOKUP(I285,'Odrůdy a zkratky'!$A$2:$C$39,3,0)</f>
        <v>bílé</v>
      </c>
    </row>
    <row r="286" ht="13.5" customHeight="1">
      <c r="A286" s="4" t="str">
        <f t="shared" si="1"/>
        <v>SMB 10</v>
      </c>
      <c r="B286" s="14" t="str">
        <f t="shared" si="2"/>
        <v>SMB</v>
      </c>
      <c r="C286" s="13">
        <v>10.0</v>
      </c>
      <c r="D286" s="14" t="s">
        <v>255</v>
      </c>
      <c r="E286" s="14" t="s">
        <v>140</v>
      </c>
      <c r="F286" s="14" t="s">
        <v>256</v>
      </c>
      <c r="G286" s="16"/>
      <c r="H286" s="15"/>
      <c r="I286" s="14" t="s">
        <v>246</v>
      </c>
      <c r="J286" s="19">
        <v>18.6</v>
      </c>
      <c r="K286" s="14">
        <v>8.0</v>
      </c>
      <c r="L286" s="15" t="str">
        <f>VLOOKUP(I286,'Odrůdy a zkratky'!$A$2:$C$39,3,0)</f>
        <v>bílé</v>
      </c>
    </row>
    <row r="287" ht="13.5" customHeight="1">
      <c r="A287" s="4" t="str">
        <f t="shared" si="1"/>
        <v>SMB 8</v>
      </c>
      <c r="B287" s="14" t="str">
        <f t="shared" si="2"/>
        <v>SMB</v>
      </c>
      <c r="C287" s="13">
        <v>8.0</v>
      </c>
      <c r="D287" s="14" t="s">
        <v>59</v>
      </c>
      <c r="E287" s="14" t="s">
        <v>27</v>
      </c>
      <c r="F287" s="14" t="s">
        <v>310</v>
      </c>
      <c r="G287" s="18" t="s">
        <v>23</v>
      </c>
      <c r="H287" s="15"/>
      <c r="I287" s="14" t="s">
        <v>246</v>
      </c>
      <c r="J287" s="19">
        <v>18.5</v>
      </c>
      <c r="K287" s="14">
        <v>8.0</v>
      </c>
      <c r="L287" s="15" t="str">
        <f>VLOOKUP(I287,'Odrůdy a zkratky'!$A$2:$C$39,3,0)</f>
        <v>bílé</v>
      </c>
    </row>
    <row r="288" ht="13.5" customHeight="1">
      <c r="A288" s="4" t="str">
        <f t="shared" si="1"/>
        <v>SMB 14</v>
      </c>
      <c r="B288" s="14" t="str">
        <f t="shared" si="2"/>
        <v>SMB</v>
      </c>
      <c r="C288" s="13">
        <v>14.0</v>
      </c>
      <c r="D288" s="14" t="s">
        <v>190</v>
      </c>
      <c r="E288" s="14" t="s">
        <v>86</v>
      </c>
      <c r="F288" s="14"/>
      <c r="G288" s="16"/>
      <c r="H288" s="14"/>
      <c r="I288" s="14" t="s">
        <v>246</v>
      </c>
      <c r="J288" s="19">
        <v>18.5</v>
      </c>
      <c r="K288" s="14">
        <v>4.0</v>
      </c>
      <c r="L288" s="15" t="str">
        <f>VLOOKUP(I288,'Odrůdy a zkratky'!$A$2:$C$39,3,0)</f>
        <v>bílé</v>
      </c>
    </row>
    <row r="289" ht="13.5" customHeight="1">
      <c r="A289" s="4" t="str">
        <f t="shared" si="1"/>
        <v>SMB 13</v>
      </c>
      <c r="B289" s="14" t="str">
        <f t="shared" si="2"/>
        <v>SMB</v>
      </c>
      <c r="C289" s="13">
        <v>13.0</v>
      </c>
      <c r="D289" s="14" t="s">
        <v>258</v>
      </c>
      <c r="E289" s="14" t="s">
        <v>33</v>
      </c>
      <c r="F289" s="14" t="s">
        <v>259</v>
      </c>
      <c r="G289" s="16"/>
      <c r="H289" s="14"/>
      <c r="I289" s="14" t="s">
        <v>246</v>
      </c>
      <c r="J289" s="19">
        <v>18.4</v>
      </c>
      <c r="K289" s="14">
        <v>4.0</v>
      </c>
      <c r="L289" s="15" t="str">
        <f>VLOOKUP(I289,'Odrůdy a zkratky'!$A$2:$C$39,3,0)</f>
        <v>bílé</v>
      </c>
    </row>
    <row r="290" ht="13.5" customHeight="1">
      <c r="A290" s="4" t="str">
        <f t="shared" si="1"/>
        <v>SMB 1</v>
      </c>
      <c r="B290" s="14" t="str">
        <f t="shared" si="2"/>
        <v>SMB</v>
      </c>
      <c r="C290" s="13">
        <v>1.0</v>
      </c>
      <c r="D290" s="14" t="s">
        <v>34</v>
      </c>
      <c r="E290" s="14" t="s">
        <v>15</v>
      </c>
      <c r="F290" s="14" t="s">
        <v>245</v>
      </c>
      <c r="G290" s="16"/>
      <c r="H290" s="14">
        <v>2022.0</v>
      </c>
      <c r="I290" s="14" t="s">
        <v>246</v>
      </c>
      <c r="J290" s="19">
        <v>18.3</v>
      </c>
      <c r="K290" s="14">
        <v>8.0</v>
      </c>
      <c r="L290" s="15" t="str">
        <f>VLOOKUP(I290,'Odrůdy a zkratky'!$A$2:$C$39,3,0)</f>
        <v>bílé</v>
      </c>
    </row>
    <row r="291" ht="13.5" customHeight="1">
      <c r="A291" s="4" t="str">
        <f t="shared" si="1"/>
        <v>SMB 7</v>
      </c>
      <c r="B291" s="14" t="str">
        <f t="shared" si="2"/>
        <v>SMB</v>
      </c>
      <c r="C291" s="13">
        <v>7.0</v>
      </c>
      <c r="D291" s="14" t="s">
        <v>213</v>
      </c>
      <c r="E291" s="14" t="s">
        <v>56</v>
      </c>
      <c r="F291" s="14" t="s">
        <v>253</v>
      </c>
      <c r="G291" s="16"/>
      <c r="H291" s="15"/>
      <c r="I291" s="14" t="s">
        <v>246</v>
      </c>
      <c r="J291" s="19">
        <v>18.3</v>
      </c>
      <c r="K291" s="14">
        <v>8.0</v>
      </c>
      <c r="L291" s="15" t="str">
        <f>VLOOKUP(I291,'Odrůdy a zkratky'!$A$2:$C$39,3,0)</f>
        <v>bílé</v>
      </c>
    </row>
    <row r="292" ht="13.5" customHeight="1">
      <c r="A292" s="4" t="str">
        <f t="shared" si="1"/>
        <v>SMB 11</v>
      </c>
      <c r="B292" s="14" t="str">
        <f t="shared" si="2"/>
        <v>SMB</v>
      </c>
      <c r="C292" s="13">
        <v>11.0</v>
      </c>
      <c r="D292" s="14" t="s">
        <v>55</v>
      </c>
      <c r="E292" s="14" t="s">
        <v>56</v>
      </c>
      <c r="F292" s="15"/>
      <c r="G292" s="16"/>
      <c r="H292" s="15"/>
      <c r="I292" s="14" t="s">
        <v>246</v>
      </c>
      <c r="J292" s="19">
        <v>18.3</v>
      </c>
      <c r="K292" s="14">
        <v>8.0</v>
      </c>
      <c r="L292" s="15" t="str">
        <f>VLOOKUP(I292,'Odrůdy a zkratky'!$A$2:$C$39,3,0)</f>
        <v>bílé</v>
      </c>
    </row>
    <row r="293" ht="13.5" customHeight="1">
      <c r="A293" s="4" t="str">
        <f t="shared" si="1"/>
        <v>SMB 5</v>
      </c>
      <c r="B293" s="14" t="str">
        <f t="shared" si="2"/>
        <v>SMB</v>
      </c>
      <c r="C293" s="13">
        <v>5.0</v>
      </c>
      <c r="D293" s="14" t="s">
        <v>238</v>
      </c>
      <c r="E293" s="14" t="s">
        <v>17</v>
      </c>
      <c r="F293" s="14" t="s">
        <v>251</v>
      </c>
      <c r="G293" s="16"/>
      <c r="H293" s="15"/>
      <c r="I293" s="14" t="s">
        <v>246</v>
      </c>
      <c r="J293" s="19">
        <v>18.1</v>
      </c>
      <c r="K293" s="14">
        <v>8.0</v>
      </c>
      <c r="L293" s="15" t="str">
        <f>VLOOKUP(I293,'Odrůdy a zkratky'!$A$2:$C$39,3,0)</f>
        <v>bílé</v>
      </c>
    </row>
    <row r="294" ht="13.5" customHeight="1">
      <c r="A294" s="4" t="str">
        <f t="shared" si="1"/>
        <v>SMČ 2</v>
      </c>
      <c r="B294" s="12" t="str">
        <f t="shared" si="2"/>
        <v>SMČ</v>
      </c>
      <c r="C294" s="13">
        <v>2.0</v>
      </c>
      <c r="D294" s="14" t="s">
        <v>192</v>
      </c>
      <c r="E294" s="14" t="s">
        <v>8</v>
      </c>
      <c r="F294" s="14" t="s">
        <v>235</v>
      </c>
      <c r="G294" s="16"/>
      <c r="H294" s="15"/>
      <c r="I294" s="14" t="s">
        <v>234</v>
      </c>
      <c r="J294" s="17">
        <v>18.8</v>
      </c>
      <c r="K294" s="14">
        <v>12.0</v>
      </c>
      <c r="L294" s="15" t="str">
        <f>VLOOKUP(I294,'Odrůdy a zkratky'!$A$2:$C$39,3,0)</f>
        <v>červené</v>
      </c>
    </row>
    <row r="295" ht="13.5" customHeight="1">
      <c r="A295" s="4" t="str">
        <f t="shared" si="1"/>
        <v>SMČ 7</v>
      </c>
      <c r="B295" s="12" t="str">
        <f t="shared" si="2"/>
        <v>SMČ</v>
      </c>
      <c r="C295" s="13">
        <v>7.0</v>
      </c>
      <c r="D295" s="14" t="s">
        <v>22</v>
      </c>
      <c r="E295" s="14" t="s">
        <v>17</v>
      </c>
      <c r="F295" s="14" t="s">
        <v>240</v>
      </c>
      <c r="G295" s="18" t="s">
        <v>23</v>
      </c>
      <c r="H295" s="15"/>
      <c r="I295" s="14" t="s">
        <v>234</v>
      </c>
      <c r="J295" s="17">
        <v>18.7</v>
      </c>
      <c r="K295" s="14">
        <v>12.0</v>
      </c>
      <c r="L295" s="15" t="str">
        <f>VLOOKUP(I295,'Odrůdy a zkratky'!$A$2:$C$39,3,0)</f>
        <v>červené</v>
      </c>
    </row>
    <row r="296" ht="13.5" customHeight="1">
      <c r="A296" s="4" t="str">
        <f t="shared" si="1"/>
        <v>SMČ 1</v>
      </c>
      <c r="B296" s="12" t="str">
        <f t="shared" si="2"/>
        <v>SMČ</v>
      </c>
      <c r="C296" s="13">
        <v>1.0</v>
      </c>
      <c r="D296" s="14" t="s">
        <v>61</v>
      </c>
      <c r="E296" s="14" t="s">
        <v>62</v>
      </c>
      <c r="F296" s="14" t="s">
        <v>233</v>
      </c>
      <c r="G296" s="16"/>
      <c r="H296" s="15"/>
      <c r="I296" s="14" t="s">
        <v>234</v>
      </c>
      <c r="J296" s="17">
        <v>18.6</v>
      </c>
      <c r="K296" s="14">
        <v>12.0</v>
      </c>
      <c r="L296" s="15" t="str">
        <f>VLOOKUP(I296,'Odrůdy a zkratky'!$A$2:$C$39,3,0)</f>
        <v>červené</v>
      </c>
    </row>
    <row r="297" ht="13.5" customHeight="1">
      <c r="A297" s="4" t="str">
        <f t="shared" si="1"/>
        <v>SMČ 11</v>
      </c>
      <c r="B297" s="12" t="str">
        <f t="shared" si="2"/>
        <v>SMČ</v>
      </c>
      <c r="C297" s="13">
        <v>11.0</v>
      </c>
      <c r="D297" s="14" t="s">
        <v>243</v>
      </c>
      <c r="E297" s="14" t="s">
        <v>15</v>
      </c>
      <c r="F297" s="14" t="s">
        <v>244</v>
      </c>
      <c r="G297" s="16"/>
      <c r="H297" s="14">
        <v>2021.0</v>
      </c>
      <c r="I297" s="14" t="s">
        <v>234</v>
      </c>
      <c r="J297" s="17">
        <v>18.6</v>
      </c>
      <c r="K297" s="14">
        <v>12.0</v>
      </c>
      <c r="L297" s="15" t="str">
        <f>VLOOKUP(I297,'Odrůdy a zkratky'!$A$2:$C$39,3,0)</f>
        <v>červené</v>
      </c>
    </row>
    <row r="298" ht="13.5" customHeight="1">
      <c r="A298" s="4" t="str">
        <f t="shared" si="1"/>
        <v>SMČ 3</v>
      </c>
      <c r="B298" s="12" t="str">
        <f t="shared" si="2"/>
        <v>SMČ</v>
      </c>
      <c r="C298" s="13">
        <v>3.0</v>
      </c>
      <c r="D298" s="14" t="s">
        <v>49</v>
      </c>
      <c r="E298" s="14" t="s">
        <v>13</v>
      </c>
      <c r="F298" s="14" t="s">
        <v>236</v>
      </c>
      <c r="G298" s="16"/>
      <c r="H298" s="14">
        <v>2022.0</v>
      </c>
      <c r="I298" s="14" t="s">
        <v>234</v>
      </c>
      <c r="J298" s="17">
        <v>18.5</v>
      </c>
      <c r="K298" s="14">
        <v>12.0</v>
      </c>
      <c r="L298" s="15" t="str">
        <f>VLOOKUP(I298,'Odrůdy a zkratky'!$A$2:$C$39,3,0)</f>
        <v>červené</v>
      </c>
    </row>
    <row r="299" ht="13.5" customHeight="1">
      <c r="A299" s="4" t="str">
        <f t="shared" si="1"/>
        <v>SMČ 9</v>
      </c>
      <c r="B299" s="12" t="str">
        <f t="shared" si="2"/>
        <v>SMČ</v>
      </c>
      <c r="C299" s="13">
        <v>9.0</v>
      </c>
      <c r="D299" s="14" t="s">
        <v>28</v>
      </c>
      <c r="E299" s="14" t="s">
        <v>15</v>
      </c>
      <c r="F299" s="14" t="s">
        <v>242</v>
      </c>
      <c r="G299" s="16"/>
      <c r="H299" s="15"/>
      <c r="I299" s="14" t="s">
        <v>234</v>
      </c>
      <c r="J299" s="17">
        <v>18.4</v>
      </c>
      <c r="K299" s="14">
        <v>12.0</v>
      </c>
      <c r="L299" s="15" t="str">
        <f>VLOOKUP(I299,'Odrůdy a zkratky'!$A$2:$C$39,3,0)</f>
        <v>červené</v>
      </c>
    </row>
    <row r="300" ht="13.5" customHeight="1">
      <c r="A300" s="4" t="str">
        <f t="shared" si="1"/>
        <v>SMČ 10</v>
      </c>
      <c r="B300" s="12" t="str">
        <f t="shared" si="2"/>
        <v>SMČ</v>
      </c>
      <c r="C300" s="13">
        <v>10.0</v>
      </c>
      <c r="D300" s="14" t="s">
        <v>200</v>
      </c>
      <c r="E300" s="14" t="s">
        <v>15</v>
      </c>
      <c r="F300" s="14" t="s">
        <v>236</v>
      </c>
      <c r="G300" s="16"/>
      <c r="H300" s="15"/>
      <c r="I300" s="14" t="s">
        <v>234</v>
      </c>
      <c r="J300" s="17">
        <v>18.4</v>
      </c>
      <c r="K300" s="14">
        <v>12.0</v>
      </c>
      <c r="L300" s="15" t="str">
        <f>VLOOKUP(I300,'Odrůdy a zkratky'!$A$2:$C$39,3,0)</f>
        <v>červené</v>
      </c>
    </row>
    <row r="301" ht="13.5" customHeight="1">
      <c r="A301" s="4" t="str">
        <f t="shared" si="1"/>
        <v>SMČ 12</v>
      </c>
      <c r="B301" s="12" t="str">
        <f t="shared" si="2"/>
        <v>SMČ</v>
      </c>
      <c r="C301" s="13">
        <v>12.0</v>
      </c>
      <c r="D301" s="14" t="s">
        <v>128</v>
      </c>
      <c r="E301" s="14" t="s">
        <v>15</v>
      </c>
      <c r="F301" s="14" t="s">
        <v>239</v>
      </c>
      <c r="G301" s="16"/>
      <c r="H301" s="14">
        <v>2022.0</v>
      </c>
      <c r="I301" s="14" t="s">
        <v>234</v>
      </c>
      <c r="J301" s="17">
        <v>18.3</v>
      </c>
      <c r="K301" s="14">
        <v>12.0</v>
      </c>
      <c r="L301" s="15" t="str">
        <f>VLOOKUP(I301,'Odrůdy a zkratky'!$A$2:$C$39,3,0)</f>
        <v>červené</v>
      </c>
    </row>
    <row r="302" ht="13.5" customHeight="1">
      <c r="A302" s="4" t="str">
        <f t="shared" si="1"/>
        <v>SMČ 5</v>
      </c>
      <c r="B302" s="12" t="str">
        <f t="shared" si="2"/>
        <v>SMČ</v>
      </c>
      <c r="C302" s="13">
        <v>5.0</v>
      </c>
      <c r="D302" s="14" t="s">
        <v>148</v>
      </c>
      <c r="E302" s="14" t="s">
        <v>17</v>
      </c>
      <c r="F302" s="15"/>
      <c r="G302" s="16"/>
      <c r="H302" s="15"/>
      <c r="I302" s="14" t="s">
        <v>234</v>
      </c>
      <c r="J302" s="17">
        <v>18.0</v>
      </c>
      <c r="K302" s="14">
        <v>12.0</v>
      </c>
      <c r="L302" s="15" t="str">
        <f>VLOOKUP(I302,'Odrůdy a zkratky'!$A$2:$C$39,3,0)</f>
        <v>červené</v>
      </c>
    </row>
    <row r="303" ht="13.5" customHeight="1">
      <c r="A303" s="4" t="str">
        <f t="shared" si="1"/>
        <v>SMČ 6</v>
      </c>
      <c r="B303" s="12" t="str">
        <f t="shared" si="2"/>
        <v>SMČ</v>
      </c>
      <c r="C303" s="13">
        <v>6.0</v>
      </c>
      <c r="D303" s="14" t="s">
        <v>238</v>
      </c>
      <c r="E303" s="14" t="s">
        <v>17</v>
      </c>
      <c r="F303" s="14" t="s">
        <v>239</v>
      </c>
      <c r="G303" s="16"/>
      <c r="H303" s="15"/>
      <c r="I303" s="14" t="s">
        <v>234</v>
      </c>
      <c r="J303" s="17">
        <v>17.9</v>
      </c>
      <c r="K303" s="14">
        <v>12.0</v>
      </c>
      <c r="L303" s="15" t="str">
        <f>VLOOKUP(I303,'Odrůdy a zkratky'!$A$2:$C$39,3,0)</f>
        <v>červené</v>
      </c>
    </row>
    <row r="304" ht="13.5" customHeight="1">
      <c r="A304" s="4" t="str">
        <f t="shared" si="1"/>
        <v>SMČ 4</v>
      </c>
      <c r="B304" s="12" t="str">
        <f t="shared" si="2"/>
        <v>SMČ</v>
      </c>
      <c r="C304" s="13">
        <v>4.0</v>
      </c>
      <c r="D304" s="14" t="s">
        <v>14</v>
      </c>
      <c r="E304" s="14" t="s">
        <v>15</v>
      </c>
      <c r="F304" s="14" t="s">
        <v>237</v>
      </c>
      <c r="G304" s="16"/>
      <c r="H304" s="15"/>
      <c r="I304" s="14" t="s">
        <v>234</v>
      </c>
      <c r="J304" s="17">
        <v>17.8</v>
      </c>
      <c r="K304" s="14">
        <v>12.0</v>
      </c>
      <c r="L304" s="15" t="str">
        <f>VLOOKUP(I304,'Odrůdy a zkratky'!$A$2:$C$39,3,0)</f>
        <v>červené</v>
      </c>
    </row>
    <row r="305" ht="13.5" customHeight="1">
      <c r="A305" s="4" t="str">
        <f t="shared" si="1"/>
        <v>SMČ 8</v>
      </c>
      <c r="B305" s="12" t="str">
        <f t="shared" si="2"/>
        <v>SMČ</v>
      </c>
      <c r="C305" s="13">
        <v>8.0</v>
      </c>
      <c r="D305" s="14" t="s">
        <v>75</v>
      </c>
      <c r="E305" s="14" t="s">
        <v>76</v>
      </c>
      <c r="F305" s="14" t="s">
        <v>241</v>
      </c>
      <c r="G305" s="16"/>
      <c r="H305" s="14">
        <v>2022.0</v>
      </c>
      <c r="I305" s="14" t="s">
        <v>234</v>
      </c>
      <c r="J305" s="17">
        <v>17.8</v>
      </c>
      <c r="K305" s="14">
        <v>12.0</v>
      </c>
      <c r="L305" s="15" t="str">
        <f>VLOOKUP(I305,'Odrůdy a zkratky'!$A$2:$C$39,3,0)</f>
        <v>červené</v>
      </c>
    </row>
    <row r="306" ht="13.5" customHeight="1">
      <c r="A306" s="4" t="str">
        <f t="shared" si="1"/>
        <v>SOL 3</v>
      </c>
      <c r="B306" s="14" t="str">
        <f t="shared" si="2"/>
        <v>SOL</v>
      </c>
      <c r="C306" s="13">
        <v>3.0</v>
      </c>
      <c r="D306" s="14" t="s">
        <v>281</v>
      </c>
      <c r="E306" s="14" t="s">
        <v>33</v>
      </c>
      <c r="F306" s="14"/>
      <c r="G306" s="18"/>
      <c r="H306" s="15"/>
      <c r="I306" s="14" t="s">
        <v>280</v>
      </c>
      <c r="J306" s="19">
        <v>18.8</v>
      </c>
      <c r="K306" s="14">
        <v>16.0</v>
      </c>
      <c r="L306" s="15" t="str">
        <f>VLOOKUP(I306,'Odrůdy a zkratky'!$A$2:$C$39,3,0)</f>
        <v>bílé</v>
      </c>
    </row>
    <row r="307" ht="13.5" customHeight="1">
      <c r="A307" s="4" t="str">
        <f t="shared" si="1"/>
        <v>SOL 1</v>
      </c>
      <c r="B307" s="14" t="str">
        <f t="shared" si="2"/>
        <v>SOL</v>
      </c>
      <c r="C307" s="13">
        <v>1.0</v>
      </c>
      <c r="D307" s="14" t="s">
        <v>173</v>
      </c>
      <c r="E307" s="14" t="s">
        <v>17</v>
      </c>
      <c r="F307" s="15"/>
      <c r="G307" s="18" t="s">
        <v>23</v>
      </c>
      <c r="H307" s="15"/>
      <c r="I307" s="14" t="s">
        <v>280</v>
      </c>
      <c r="J307" s="19">
        <v>18.6</v>
      </c>
      <c r="K307" s="14">
        <v>16.0</v>
      </c>
      <c r="L307" s="15" t="str">
        <f>VLOOKUP(I307,'Odrůdy a zkratky'!$A$2:$C$39,3,0)</f>
        <v>bílé</v>
      </c>
    </row>
    <row r="308" ht="13.5" customHeight="1">
      <c r="A308" s="4" t="str">
        <f t="shared" si="1"/>
        <v>SOL 2</v>
      </c>
      <c r="B308" s="14" t="str">
        <f t="shared" si="2"/>
        <v>SOL</v>
      </c>
      <c r="C308" s="13">
        <v>2.0</v>
      </c>
      <c r="D308" s="14" t="s">
        <v>39</v>
      </c>
      <c r="E308" s="14" t="s">
        <v>15</v>
      </c>
      <c r="F308" s="15"/>
      <c r="G308" s="16"/>
      <c r="H308" s="15"/>
      <c r="I308" s="14" t="s">
        <v>280</v>
      </c>
      <c r="J308" s="19">
        <v>18.5</v>
      </c>
      <c r="K308" s="14">
        <v>16.0</v>
      </c>
      <c r="L308" s="15" t="str">
        <f>VLOOKUP(I308,'Odrůdy a zkratky'!$A$2:$C$39,3,0)</f>
        <v>bílé</v>
      </c>
    </row>
    <row r="309" ht="13.5" customHeight="1">
      <c r="A309" s="4" t="str">
        <f t="shared" si="1"/>
        <v>SV 13</v>
      </c>
      <c r="B309" s="12" t="str">
        <f t="shared" si="2"/>
        <v>SV</v>
      </c>
      <c r="C309" s="13">
        <v>13.0</v>
      </c>
      <c r="D309" s="14" t="s">
        <v>73</v>
      </c>
      <c r="E309" s="14" t="s">
        <v>15</v>
      </c>
      <c r="F309" s="14"/>
      <c r="G309" s="18" t="s">
        <v>74</v>
      </c>
      <c r="H309" s="14">
        <v>2018.0</v>
      </c>
      <c r="I309" s="14" t="s">
        <v>60</v>
      </c>
      <c r="J309" s="17">
        <v>19.0</v>
      </c>
      <c r="K309" s="14">
        <v>11.0</v>
      </c>
      <c r="L309" s="15" t="str">
        <f>VLOOKUP(I309,'Odrůdy a zkratky'!$A$2:$C$39,3,0)</f>
        <v>červené</v>
      </c>
    </row>
    <row r="310" ht="13.5" customHeight="1">
      <c r="A310" s="4" t="str">
        <f t="shared" si="1"/>
        <v>SV 22</v>
      </c>
      <c r="B310" s="12" t="str">
        <f t="shared" si="2"/>
        <v>SV</v>
      </c>
      <c r="C310" s="13">
        <v>22.0</v>
      </c>
      <c r="D310" s="14" t="s">
        <v>85</v>
      </c>
      <c r="E310" s="14" t="s">
        <v>86</v>
      </c>
      <c r="F310" s="15"/>
      <c r="G310" s="16"/>
      <c r="H310" s="14"/>
      <c r="I310" s="14" t="s">
        <v>60</v>
      </c>
      <c r="J310" s="17">
        <v>18.9</v>
      </c>
      <c r="K310" s="14">
        <v>11.0</v>
      </c>
      <c r="L310" s="15" t="str">
        <f>VLOOKUP(I310,'Odrůdy a zkratky'!$A$2:$C$39,3,0)</f>
        <v>červené</v>
      </c>
    </row>
    <row r="311" ht="13.5" customHeight="1">
      <c r="A311" s="4" t="str">
        <f t="shared" si="1"/>
        <v>SV 1</v>
      </c>
      <c r="B311" s="12" t="str">
        <f t="shared" si="2"/>
        <v>SV</v>
      </c>
      <c r="C311" s="13">
        <v>1.0</v>
      </c>
      <c r="D311" s="14" t="s">
        <v>46</v>
      </c>
      <c r="E311" s="14" t="s">
        <v>47</v>
      </c>
      <c r="F311" s="15"/>
      <c r="G311" s="16"/>
      <c r="H311" s="15"/>
      <c r="I311" s="14" t="s">
        <v>60</v>
      </c>
      <c r="J311" s="17">
        <v>18.8</v>
      </c>
      <c r="K311" s="14">
        <v>11.0</v>
      </c>
      <c r="L311" s="15" t="str">
        <f>VLOOKUP(I311,'Odrůdy a zkratky'!$A$2:$C$39,3,0)</f>
        <v>červené</v>
      </c>
    </row>
    <row r="312" ht="13.5" customHeight="1">
      <c r="A312" s="4" t="str">
        <f t="shared" si="1"/>
        <v>SV 12</v>
      </c>
      <c r="B312" s="12" t="str">
        <f t="shared" si="2"/>
        <v>SV</v>
      </c>
      <c r="C312" s="13">
        <v>12.0</v>
      </c>
      <c r="D312" s="14" t="s">
        <v>72</v>
      </c>
      <c r="E312" s="14" t="s">
        <v>13</v>
      </c>
      <c r="F312" s="15"/>
      <c r="G312" s="16"/>
      <c r="H312" s="15"/>
      <c r="I312" s="14" t="s">
        <v>60</v>
      </c>
      <c r="J312" s="17">
        <v>18.8</v>
      </c>
      <c r="K312" s="14">
        <v>11.0</v>
      </c>
      <c r="L312" s="15" t="str">
        <f>VLOOKUP(I312,'Odrůdy a zkratky'!$A$2:$C$39,3,0)</f>
        <v>červené</v>
      </c>
    </row>
    <row r="313" ht="13.5" customHeight="1">
      <c r="A313" s="4" t="str">
        <f t="shared" si="1"/>
        <v>SV 17</v>
      </c>
      <c r="B313" s="12" t="str">
        <f t="shared" si="2"/>
        <v>SV</v>
      </c>
      <c r="C313" s="13">
        <v>17.0</v>
      </c>
      <c r="D313" s="14" t="s">
        <v>31</v>
      </c>
      <c r="E313" s="14" t="s">
        <v>30</v>
      </c>
      <c r="F313" s="15"/>
      <c r="G313" s="16"/>
      <c r="H313" s="14">
        <v>2022.0</v>
      </c>
      <c r="I313" s="14" t="s">
        <v>60</v>
      </c>
      <c r="J313" s="17">
        <v>18.8</v>
      </c>
      <c r="K313" s="14">
        <v>11.0</v>
      </c>
      <c r="L313" s="15" t="str">
        <f>VLOOKUP(I313,'Odrůdy a zkratky'!$A$2:$C$39,3,0)</f>
        <v>červené</v>
      </c>
    </row>
    <row r="314" ht="13.5" customHeight="1">
      <c r="A314" s="4" t="str">
        <f t="shared" si="1"/>
        <v>SV 5</v>
      </c>
      <c r="B314" s="12" t="str">
        <f t="shared" si="2"/>
        <v>SV</v>
      </c>
      <c r="C314" s="13">
        <v>5.0</v>
      </c>
      <c r="D314" s="14" t="s">
        <v>64</v>
      </c>
      <c r="E314" s="14" t="s">
        <v>13</v>
      </c>
      <c r="F314" s="15"/>
      <c r="G314" s="16"/>
      <c r="H314" s="15"/>
      <c r="I314" s="14" t="s">
        <v>60</v>
      </c>
      <c r="J314" s="17">
        <v>18.7</v>
      </c>
      <c r="K314" s="14">
        <v>11.0</v>
      </c>
      <c r="L314" s="15" t="str">
        <f>VLOOKUP(I314,'Odrůdy a zkratky'!$A$2:$C$39,3,0)</f>
        <v>červené</v>
      </c>
    </row>
    <row r="315" ht="13.5" customHeight="1">
      <c r="A315" s="4" t="str">
        <f t="shared" si="1"/>
        <v>SV 6</v>
      </c>
      <c r="B315" s="12" t="str">
        <f t="shared" si="2"/>
        <v>SV</v>
      </c>
      <c r="C315" s="13">
        <v>6.0</v>
      </c>
      <c r="D315" s="14" t="s">
        <v>65</v>
      </c>
      <c r="E315" s="14" t="s">
        <v>13</v>
      </c>
      <c r="F315" s="14"/>
      <c r="G315" s="18" t="s">
        <v>23</v>
      </c>
      <c r="H315" s="14">
        <v>2022.0</v>
      </c>
      <c r="I315" s="14" t="s">
        <v>60</v>
      </c>
      <c r="J315" s="17">
        <v>18.7</v>
      </c>
      <c r="K315" s="14">
        <v>11.0</v>
      </c>
      <c r="L315" s="15" t="str">
        <f>VLOOKUP(I315,'Odrůdy a zkratky'!$A$2:$C$39,3,0)</f>
        <v>červené</v>
      </c>
    </row>
    <row r="316" ht="13.5" customHeight="1">
      <c r="A316" s="4" t="str">
        <f t="shared" si="1"/>
        <v>SV 9</v>
      </c>
      <c r="B316" s="12" t="str">
        <f t="shared" si="2"/>
        <v>SV</v>
      </c>
      <c r="C316" s="13">
        <v>9.0</v>
      </c>
      <c r="D316" s="14" t="s">
        <v>68</v>
      </c>
      <c r="E316" s="14" t="s">
        <v>69</v>
      </c>
      <c r="F316" s="14"/>
      <c r="G316" s="18" t="s">
        <v>23</v>
      </c>
      <c r="H316" s="14">
        <v>2022.0</v>
      </c>
      <c r="I316" s="14" t="s">
        <v>60</v>
      </c>
      <c r="J316" s="17">
        <v>18.7</v>
      </c>
      <c r="K316" s="14">
        <v>11.0</v>
      </c>
      <c r="L316" s="15" t="str">
        <f>VLOOKUP(I316,'Odrůdy a zkratky'!$A$2:$C$39,3,0)</f>
        <v>červené</v>
      </c>
    </row>
    <row r="317" ht="13.5" customHeight="1">
      <c r="A317" s="4" t="str">
        <f t="shared" si="1"/>
        <v>SV 4</v>
      </c>
      <c r="B317" s="12" t="str">
        <f t="shared" si="2"/>
        <v>SV</v>
      </c>
      <c r="C317" s="13">
        <v>4.0</v>
      </c>
      <c r="D317" s="14" t="s">
        <v>43</v>
      </c>
      <c r="E317" s="14" t="s">
        <v>13</v>
      </c>
      <c r="F317" s="15"/>
      <c r="G317" s="16"/>
      <c r="H317" s="15"/>
      <c r="I317" s="14" t="s">
        <v>60</v>
      </c>
      <c r="J317" s="17">
        <v>18.6</v>
      </c>
      <c r="K317" s="14">
        <v>11.0</v>
      </c>
      <c r="L317" s="15" t="str">
        <f>VLOOKUP(I317,'Odrůdy a zkratky'!$A$2:$C$39,3,0)</f>
        <v>červené</v>
      </c>
    </row>
    <row r="318" ht="13.5" customHeight="1">
      <c r="A318" s="4" t="str">
        <f t="shared" si="1"/>
        <v>SV 16</v>
      </c>
      <c r="B318" s="12" t="str">
        <f t="shared" si="2"/>
        <v>SV</v>
      </c>
      <c r="C318" s="13">
        <v>16.0</v>
      </c>
      <c r="D318" s="14" t="s">
        <v>28</v>
      </c>
      <c r="E318" s="14" t="s">
        <v>15</v>
      </c>
      <c r="F318" s="15"/>
      <c r="G318" s="16"/>
      <c r="H318" s="15"/>
      <c r="I318" s="14" t="s">
        <v>60</v>
      </c>
      <c r="J318" s="17">
        <v>18.6</v>
      </c>
      <c r="K318" s="14">
        <v>11.0</v>
      </c>
      <c r="L318" s="15" t="str">
        <f>VLOOKUP(I318,'Odrůdy a zkratky'!$A$2:$C$39,3,0)</f>
        <v>červené</v>
      </c>
    </row>
    <row r="319" ht="13.5" customHeight="1">
      <c r="A319" s="4" t="str">
        <f t="shared" si="1"/>
        <v>SV 15</v>
      </c>
      <c r="B319" s="12" t="str">
        <f t="shared" si="2"/>
        <v>SV</v>
      </c>
      <c r="C319" s="13">
        <v>15.0</v>
      </c>
      <c r="D319" s="14" t="s">
        <v>77</v>
      </c>
      <c r="E319" s="14" t="s">
        <v>27</v>
      </c>
      <c r="F319" s="15"/>
      <c r="G319" s="16"/>
      <c r="H319" s="15"/>
      <c r="I319" s="14" t="s">
        <v>60</v>
      </c>
      <c r="J319" s="17">
        <v>18.4</v>
      </c>
      <c r="K319" s="14">
        <v>11.0</v>
      </c>
      <c r="L319" s="15" t="str">
        <f>VLOOKUP(I319,'Odrůdy a zkratky'!$A$2:$C$39,3,0)</f>
        <v>červené</v>
      </c>
    </row>
    <row r="320" ht="13.5" customHeight="1">
      <c r="A320" s="4" t="str">
        <f t="shared" si="1"/>
        <v>SV 18</v>
      </c>
      <c r="B320" s="12" t="str">
        <f t="shared" si="2"/>
        <v>SV</v>
      </c>
      <c r="C320" s="13">
        <v>18.0</v>
      </c>
      <c r="D320" s="14" t="s">
        <v>78</v>
      </c>
      <c r="E320" s="14" t="s">
        <v>79</v>
      </c>
      <c r="F320" s="15"/>
      <c r="G320" s="16"/>
      <c r="H320" s="14"/>
      <c r="I320" s="14" t="s">
        <v>60</v>
      </c>
      <c r="J320" s="17">
        <v>18.4</v>
      </c>
      <c r="K320" s="14">
        <v>11.0</v>
      </c>
      <c r="L320" s="15" t="str">
        <f>VLOOKUP(I320,'Odrůdy a zkratky'!$A$2:$C$39,3,0)</f>
        <v>červené</v>
      </c>
    </row>
    <row r="321" ht="13.5" customHeight="1">
      <c r="A321" s="4" t="str">
        <f t="shared" si="1"/>
        <v>SV 19</v>
      </c>
      <c r="B321" s="12" t="str">
        <f t="shared" si="2"/>
        <v>SV</v>
      </c>
      <c r="C321" s="13">
        <v>19.0</v>
      </c>
      <c r="D321" s="14" t="s">
        <v>80</v>
      </c>
      <c r="E321" s="14" t="s">
        <v>79</v>
      </c>
      <c r="F321" s="15"/>
      <c r="G321" s="18" t="s">
        <v>74</v>
      </c>
      <c r="H321" s="14"/>
      <c r="I321" s="14" t="s">
        <v>60</v>
      </c>
      <c r="J321" s="17">
        <v>18.4</v>
      </c>
      <c r="K321" s="14">
        <v>11.0</v>
      </c>
      <c r="L321" s="15" t="str">
        <f>VLOOKUP(I321,'Odrůdy a zkratky'!$A$2:$C$39,3,0)</f>
        <v>červené</v>
      </c>
    </row>
    <row r="322" ht="13.5" customHeight="1">
      <c r="A322" s="4" t="str">
        <f t="shared" si="1"/>
        <v>SV 20</v>
      </c>
      <c r="B322" s="12" t="str">
        <f t="shared" si="2"/>
        <v>SV</v>
      </c>
      <c r="C322" s="13">
        <v>20.0</v>
      </c>
      <c r="D322" s="14" t="s">
        <v>81</v>
      </c>
      <c r="E322" s="14" t="s">
        <v>82</v>
      </c>
      <c r="F322" s="15"/>
      <c r="G322" s="16"/>
      <c r="H322" s="14">
        <v>2019.0</v>
      </c>
      <c r="I322" s="14" t="s">
        <v>60</v>
      </c>
      <c r="J322" s="17">
        <v>18.4</v>
      </c>
      <c r="K322" s="14">
        <v>11.0</v>
      </c>
      <c r="L322" s="15" t="str">
        <f>VLOOKUP(I322,'Odrůdy a zkratky'!$A$2:$C$39,3,0)</f>
        <v>červené</v>
      </c>
    </row>
    <row r="323" ht="13.5" customHeight="1">
      <c r="A323" s="4" t="str">
        <f t="shared" si="1"/>
        <v>SV 8</v>
      </c>
      <c r="B323" s="12" t="str">
        <f t="shared" si="2"/>
        <v>SV</v>
      </c>
      <c r="C323" s="13">
        <v>8.0</v>
      </c>
      <c r="D323" s="14" t="s">
        <v>67</v>
      </c>
      <c r="E323" s="14" t="s">
        <v>13</v>
      </c>
      <c r="F323" s="15"/>
      <c r="G323" s="16"/>
      <c r="H323" s="15"/>
      <c r="I323" s="14" t="s">
        <v>60</v>
      </c>
      <c r="J323" s="17">
        <v>18.3</v>
      </c>
      <c r="K323" s="14">
        <v>11.0</v>
      </c>
      <c r="L323" s="15" t="str">
        <f>VLOOKUP(I323,'Odrůdy a zkratky'!$A$2:$C$39,3,0)</f>
        <v>červené</v>
      </c>
    </row>
    <row r="324" ht="13.5" customHeight="1">
      <c r="A324" s="4" t="str">
        <f t="shared" si="1"/>
        <v>SV 11</v>
      </c>
      <c r="B324" s="12" t="str">
        <f t="shared" si="2"/>
        <v>SV</v>
      </c>
      <c r="C324" s="13">
        <v>11.0</v>
      </c>
      <c r="D324" s="14" t="s">
        <v>71</v>
      </c>
      <c r="E324" s="14" t="s">
        <v>69</v>
      </c>
      <c r="F324" s="15"/>
      <c r="G324" s="16"/>
      <c r="H324" s="14">
        <v>2022.0</v>
      </c>
      <c r="I324" s="14" t="s">
        <v>60</v>
      </c>
      <c r="J324" s="17">
        <v>18.3</v>
      </c>
      <c r="K324" s="14">
        <v>11.0</v>
      </c>
      <c r="L324" s="15" t="str">
        <f>VLOOKUP(I324,'Odrůdy a zkratky'!$A$2:$C$39,3,0)</f>
        <v>červené</v>
      </c>
    </row>
    <row r="325" ht="13.5" customHeight="1">
      <c r="A325" s="4" t="str">
        <f t="shared" si="1"/>
        <v>SV 14</v>
      </c>
      <c r="B325" s="12" t="str">
        <f t="shared" si="2"/>
        <v>SV</v>
      </c>
      <c r="C325" s="13">
        <v>14.0</v>
      </c>
      <c r="D325" s="14" t="s">
        <v>75</v>
      </c>
      <c r="E325" s="14" t="s">
        <v>76</v>
      </c>
      <c r="F325" s="15"/>
      <c r="G325" s="16"/>
      <c r="H325" s="15"/>
      <c r="I325" s="14" t="s">
        <v>60</v>
      </c>
      <c r="J325" s="17">
        <v>18.3</v>
      </c>
      <c r="K325" s="14">
        <v>11.0</v>
      </c>
      <c r="L325" s="15" t="str">
        <f>VLOOKUP(I325,'Odrůdy a zkratky'!$A$2:$C$39,3,0)</f>
        <v>červené</v>
      </c>
    </row>
    <row r="326" ht="13.5" customHeight="1">
      <c r="A326" s="4" t="str">
        <f t="shared" si="1"/>
        <v>SV 21</v>
      </c>
      <c r="B326" s="12" t="str">
        <f t="shared" si="2"/>
        <v>SV</v>
      </c>
      <c r="C326" s="13">
        <v>21.0</v>
      </c>
      <c r="D326" s="14" t="s">
        <v>83</v>
      </c>
      <c r="E326" s="14" t="s">
        <v>84</v>
      </c>
      <c r="F326" s="15"/>
      <c r="G326" s="16"/>
      <c r="H326" s="14">
        <v>2020.0</v>
      </c>
      <c r="I326" s="14" t="s">
        <v>60</v>
      </c>
      <c r="J326" s="17">
        <v>18.2</v>
      </c>
      <c r="K326" s="14">
        <v>11.0</v>
      </c>
      <c r="L326" s="15" t="str">
        <f>VLOOKUP(I326,'Odrůdy a zkratky'!$A$2:$C$39,3,0)</f>
        <v>červené</v>
      </c>
    </row>
    <row r="327" ht="13.5" customHeight="1">
      <c r="A327" s="4" t="str">
        <f t="shared" si="1"/>
        <v>SV 3</v>
      </c>
      <c r="B327" s="12" t="str">
        <f t="shared" si="2"/>
        <v>SV</v>
      </c>
      <c r="C327" s="13">
        <v>3.0</v>
      </c>
      <c r="D327" s="14" t="s">
        <v>63</v>
      </c>
      <c r="E327" s="14" t="s">
        <v>15</v>
      </c>
      <c r="F327" s="15"/>
      <c r="G327" s="16"/>
      <c r="H327" s="15"/>
      <c r="I327" s="14" t="s">
        <v>60</v>
      </c>
      <c r="J327" s="17">
        <v>18.0</v>
      </c>
      <c r="K327" s="14">
        <v>11.0</v>
      </c>
      <c r="L327" s="15" t="str">
        <f>VLOOKUP(I327,'Odrůdy a zkratky'!$A$2:$C$39,3,0)</f>
        <v>červené</v>
      </c>
    </row>
    <row r="328" ht="13.5" customHeight="1">
      <c r="A328" s="4" t="str">
        <f t="shared" si="1"/>
        <v>SV 10</v>
      </c>
      <c r="B328" s="12" t="str">
        <f t="shared" si="2"/>
        <v>SV</v>
      </c>
      <c r="C328" s="13">
        <v>10.0</v>
      </c>
      <c r="D328" s="14" t="s">
        <v>70</v>
      </c>
      <c r="E328" s="14" t="s">
        <v>15</v>
      </c>
      <c r="F328" s="15"/>
      <c r="G328" s="16"/>
      <c r="H328" s="14">
        <v>2021.0</v>
      </c>
      <c r="I328" s="14" t="s">
        <v>60</v>
      </c>
      <c r="J328" s="17">
        <v>18.0</v>
      </c>
      <c r="K328" s="14">
        <v>11.0</v>
      </c>
      <c r="L328" s="15" t="str">
        <f>VLOOKUP(I328,'Odrůdy a zkratky'!$A$2:$C$39,3,0)</f>
        <v>červené</v>
      </c>
    </row>
    <row r="329" ht="13.5" customHeight="1">
      <c r="A329" s="4" t="str">
        <f t="shared" si="1"/>
        <v>SV 7</v>
      </c>
      <c r="B329" s="12" t="str">
        <f t="shared" si="2"/>
        <v>SV</v>
      </c>
      <c r="C329" s="13">
        <v>7.0</v>
      </c>
      <c r="D329" s="14" t="s">
        <v>66</v>
      </c>
      <c r="E329" s="14" t="s">
        <v>13</v>
      </c>
      <c r="F329" s="15"/>
      <c r="G329" s="16"/>
      <c r="H329" s="14">
        <v>2022.0</v>
      </c>
      <c r="I329" s="14" t="s">
        <v>60</v>
      </c>
      <c r="J329" s="17">
        <v>17.1</v>
      </c>
      <c r="K329" s="14">
        <v>11.0</v>
      </c>
      <c r="L329" s="15" t="str">
        <f>VLOOKUP(I329,'Odrůdy a zkratky'!$A$2:$C$39,3,0)</f>
        <v>červené</v>
      </c>
    </row>
    <row r="330" ht="13.5" customHeight="1">
      <c r="A330" s="4" t="str">
        <f t="shared" si="1"/>
        <v>SV 2</v>
      </c>
      <c r="B330" s="12" t="str">
        <f t="shared" si="2"/>
        <v>SV</v>
      </c>
      <c r="C330" s="13">
        <v>2.0</v>
      </c>
      <c r="D330" s="14" t="s">
        <v>61</v>
      </c>
      <c r="E330" s="14" t="s">
        <v>62</v>
      </c>
      <c r="F330" s="15"/>
      <c r="G330" s="16"/>
      <c r="H330" s="15"/>
      <c r="I330" s="14" t="s">
        <v>60</v>
      </c>
      <c r="J330" s="17">
        <v>17.0</v>
      </c>
      <c r="K330" s="14">
        <v>11.0</v>
      </c>
      <c r="L330" s="15" t="str">
        <f>VLOOKUP(I330,'Odrůdy a zkratky'!$A$2:$C$39,3,0)</f>
        <v>červené</v>
      </c>
    </row>
    <row r="331" ht="13.5" customHeight="1">
      <c r="A331" s="4" t="str">
        <f t="shared" si="1"/>
        <v>SZ 3</v>
      </c>
      <c r="B331" s="14" t="str">
        <f t="shared" si="2"/>
        <v>SZ</v>
      </c>
      <c r="C331" s="13">
        <v>3.0</v>
      </c>
      <c r="D331" s="14" t="s">
        <v>206</v>
      </c>
      <c r="E331" s="14" t="s">
        <v>86</v>
      </c>
      <c r="F331" s="15"/>
      <c r="G331" s="16"/>
      <c r="H331" s="15"/>
      <c r="I331" s="14" t="s">
        <v>232</v>
      </c>
      <c r="J331" s="19">
        <v>18.4</v>
      </c>
      <c r="K331" s="14">
        <v>9.0</v>
      </c>
      <c r="L331" s="15" t="str">
        <f>VLOOKUP(I331,'Odrůdy a zkratky'!$A$2:$C$39,3,0)</f>
        <v>bílé</v>
      </c>
    </row>
    <row r="332" ht="13.5" customHeight="1">
      <c r="A332" s="4" t="str">
        <f t="shared" si="1"/>
        <v>SZ 1</v>
      </c>
      <c r="B332" s="14" t="str">
        <f t="shared" si="2"/>
        <v>SZ</v>
      </c>
      <c r="C332" s="13">
        <v>1.0</v>
      </c>
      <c r="D332" s="14" t="s">
        <v>131</v>
      </c>
      <c r="E332" s="14" t="s">
        <v>13</v>
      </c>
      <c r="F332" s="15"/>
      <c r="G332" s="16"/>
      <c r="H332" s="15"/>
      <c r="I332" s="14" t="s">
        <v>232</v>
      </c>
      <c r="J332" s="19">
        <v>18.3</v>
      </c>
      <c r="K332" s="14">
        <v>9.0</v>
      </c>
      <c r="L332" s="15" t="str">
        <f>VLOOKUP(I332,'Odrůdy a zkratky'!$A$2:$C$39,3,0)</f>
        <v>bílé</v>
      </c>
    </row>
    <row r="333" ht="13.5" customHeight="1">
      <c r="A333" s="4" t="str">
        <f t="shared" si="1"/>
        <v>SZ 2</v>
      </c>
      <c r="B333" s="14" t="str">
        <f t="shared" si="2"/>
        <v>SZ</v>
      </c>
      <c r="C333" s="13">
        <v>2.0</v>
      </c>
      <c r="D333" s="14" t="s">
        <v>209</v>
      </c>
      <c r="E333" s="14" t="s">
        <v>98</v>
      </c>
      <c r="F333" s="15"/>
      <c r="G333" s="16"/>
      <c r="H333" s="15"/>
      <c r="I333" s="14" t="s">
        <v>232</v>
      </c>
      <c r="J333" s="19">
        <v>18.2</v>
      </c>
      <c r="K333" s="14">
        <v>9.0</v>
      </c>
      <c r="L333" s="15" t="str">
        <f>VLOOKUP(I333,'Odrůdy a zkratky'!$A$2:$C$39,3,0)</f>
        <v>bílé</v>
      </c>
    </row>
    <row r="334" ht="13.5" customHeight="1">
      <c r="A334" s="4" t="str">
        <f t="shared" si="1"/>
        <v>TČ 3</v>
      </c>
      <c r="B334" s="14" t="str">
        <f t="shared" si="2"/>
        <v>TČ</v>
      </c>
      <c r="C334" s="13">
        <v>3.0</v>
      </c>
      <c r="D334" s="14" t="s">
        <v>162</v>
      </c>
      <c r="E334" s="14" t="s">
        <v>51</v>
      </c>
      <c r="F334" s="15"/>
      <c r="G334" s="18" t="s">
        <v>23</v>
      </c>
      <c r="H334" s="14">
        <v>2022.0</v>
      </c>
      <c r="I334" s="14" t="s">
        <v>217</v>
      </c>
      <c r="J334" s="19">
        <v>19.2</v>
      </c>
      <c r="K334" s="14">
        <v>6.0</v>
      </c>
      <c r="L334" s="15" t="str">
        <f>VLOOKUP(I334,'Odrůdy a zkratky'!$A$2:$C$39,3,0)</f>
        <v>bílé</v>
      </c>
    </row>
    <row r="335" ht="13.5" customHeight="1">
      <c r="A335" s="4" t="str">
        <f t="shared" si="1"/>
        <v>TČ 7</v>
      </c>
      <c r="B335" s="14" t="str">
        <f t="shared" si="2"/>
        <v>TČ</v>
      </c>
      <c r="C335" s="13">
        <v>7.0</v>
      </c>
      <c r="D335" s="14" t="s">
        <v>42</v>
      </c>
      <c r="E335" s="14" t="s">
        <v>15</v>
      </c>
      <c r="F335" s="15"/>
      <c r="G335" s="18" t="s">
        <v>23</v>
      </c>
      <c r="H335" s="15"/>
      <c r="I335" s="14" t="s">
        <v>217</v>
      </c>
      <c r="J335" s="19">
        <v>18.8</v>
      </c>
      <c r="K335" s="14">
        <v>6.0</v>
      </c>
      <c r="L335" s="15" t="str">
        <f>VLOOKUP(I335,'Odrůdy a zkratky'!$A$2:$C$39,3,0)</f>
        <v>bílé</v>
      </c>
    </row>
    <row r="336" ht="13.5" customHeight="1">
      <c r="A336" s="4" t="str">
        <f t="shared" si="1"/>
        <v>TČ 8</v>
      </c>
      <c r="B336" s="14" t="str">
        <f t="shared" si="2"/>
        <v>TČ</v>
      </c>
      <c r="C336" s="13">
        <v>8.0</v>
      </c>
      <c r="D336" s="14" t="s">
        <v>220</v>
      </c>
      <c r="E336" s="14" t="s">
        <v>79</v>
      </c>
      <c r="F336" s="15"/>
      <c r="G336" s="18" t="s">
        <v>23</v>
      </c>
      <c r="H336" s="15"/>
      <c r="I336" s="14" t="s">
        <v>217</v>
      </c>
      <c r="J336" s="19">
        <v>18.7</v>
      </c>
      <c r="K336" s="14">
        <v>6.0</v>
      </c>
      <c r="L336" s="15" t="str">
        <f>VLOOKUP(I336,'Odrůdy a zkratky'!$A$2:$C$39,3,0)</f>
        <v>bílé</v>
      </c>
    </row>
    <row r="337" ht="13.5" customHeight="1">
      <c r="A337" s="4" t="str">
        <f t="shared" si="1"/>
        <v>TČ 9</v>
      </c>
      <c r="B337" s="14" t="str">
        <f t="shared" si="2"/>
        <v>TČ</v>
      </c>
      <c r="C337" s="13">
        <v>9.0</v>
      </c>
      <c r="D337" s="14" t="s">
        <v>158</v>
      </c>
      <c r="E337" s="14" t="s">
        <v>86</v>
      </c>
      <c r="F337" s="15"/>
      <c r="G337" s="18"/>
      <c r="H337" s="15"/>
      <c r="I337" s="14" t="s">
        <v>217</v>
      </c>
      <c r="J337" s="19">
        <v>18.6</v>
      </c>
      <c r="K337" s="14">
        <v>6.0</v>
      </c>
      <c r="L337" s="15" t="str">
        <f>VLOOKUP(I337,'Odrůdy a zkratky'!$A$2:$C$39,3,0)</f>
        <v>bílé</v>
      </c>
    </row>
    <row r="338" ht="13.5" customHeight="1">
      <c r="A338" s="4" t="str">
        <f t="shared" si="1"/>
        <v>TČ 2</v>
      </c>
      <c r="B338" s="14" t="str">
        <f t="shared" si="2"/>
        <v>TČ</v>
      </c>
      <c r="C338" s="13">
        <v>2.0</v>
      </c>
      <c r="D338" s="14" t="s">
        <v>120</v>
      </c>
      <c r="E338" s="14" t="s">
        <v>8</v>
      </c>
      <c r="F338" s="15"/>
      <c r="G338" s="18" t="s">
        <v>94</v>
      </c>
      <c r="H338" s="14">
        <v>2022.0</v>
      </c>
      <c r="I338" s="14" t="s">
        <v>217</v>
      </c>
      <c r="J338" s="19">
        <v>18.4</v>
      </c>
      <c r="K338" s="14">
        <v>6.0</v>
      </c>
      <c r="L338" s="15" t="str">
        <f>VLOOKUP(I338,'Odrůdy a zkratky'!$A$2:$C$39,3,0)</f>
        <v>bílé</v>
      </c>
    </row>
    <row r="339" ht="13.5" customHeight="1">
      <c r="A339" s="4" t="str">
        <f t="shared" si="1"/>
        <v>TČ 6</v>
      </c>
      <c r="B339" s="14" t="str">
        <f t="shared" si="2"/>
        <v>TČ</v>
      </c>
      <c r="C339" s="13">
        <v>6.0</v>
      </c>
      <c r="D339" s="14" t="s">
        <v>39</v>
      </c>
      <c r="E339" s="14" t="s">
        <v>15</v>
      </c>
      <c r="F339" s="15"/>
      <c r="G339" s="16"/>
      <c r="H339" s="14">
        <v>2021.0</v>
      </c>
      <c r="I339" s="14" t="s">
        <v>217</v>
      </c>
      <c r="J339" s="19">
        <v>18.4</v>
      </c>
      <c r="K339" s="14">
        <v>6.0</v>
      </c>
      <c r="L339" s="15" t="str">
        <f>VLOOKUP(I339,'Odrůdy a zkratky'!$A$2:$C$39,3,0)</f>
        <v>bílé</v>
      </c>
    </row>
    <row r="340" ht="13.5" customHeight="1">
      <c r="A340" s="4" t="str">
        <f t="shared" si="1"/>
        <v>TČ 4</v>
      </c>
      <c r="B340" s="14" t="str">
        <f t="shared" si="2"/>
        <v>TČ</v>
      </c>
      <c r="C340" s="13">
        <v>4.0</v>
      </c>
      <c r="D340" s="14" t="s">
        <v>218</v>
      </c>
      <c r="E340" s="14" t="s">
        <v>219</v>
      </c>
      <c r="F340" s="15"/>
      <c r="G340" s="18" t="s">
        <v>23</v>
      </c>
      <c r="H340" s="15"/>
      <c r="I340" s="14" t="s">
        <v>217</v>
      </c>
      <c r="J340" s="19">
        <v>18.3</v>
      </c>
      <c r="K340" s="14">
        <v>6.0</v>
      </c>
      <c r="L340" s="15" t="str">
        <f>VLOOKUP(I340,'Odrůdy a zkratky'!$A$2:$C$39,3,0)</f>
        <v>bílé</v>
      </c>
    </row>
    <row r="341" ht="13.5" customHeight="1">
      <c r="A341" s="4" t="str">
        <f t="shared" si="1"/>
        <v>TČ 1</v>
      </c>
      <c r="B341" s="14" t="str">
        <f t="shared" si="2"/>
        <v>TČ</v>
      </c>
      <c r="C341" s="13">
        <v>1.0</v>
      </c>
      <c r="D341" s="14" t="s">
        <v>34</v>
      </c>
      <c r="E341" s="14" t="s">
        <v>15</v>
      </c>
      <c r="F341" s="15"/>
      <c r="G341" s="16"/>
      <c r="H341" s="15"/>
      <c r="I341" s="14" t="s">
        <v>217</v>
      </c>
      <c r="J341" s="19">
        <v>18.2</v>
      </c>
      <c r="K341" s="14">
        <v>6.0</v>
      </c>
      <c r="L341" s="15" t="str">
        <f>VLOOKUP(I341,'Odrůdy a zkratky'!$A$2:$C$39,3,0)</f>
        <v>bílé</v>
      </c>
    </row>
    <row r="342" ht="13.5" customHeight="1">
      <c r="A342" s="4" t="str">
        <f t="shared" si="1"/>
        <v>TČ 5</v>
      </c>
      <c r="B342" s="14" t="str">
        <f t="shared" si="2"/>
        <v>TČ</v>
      </c>
      <c r="C342" s="13">
        <v>5.0</v>
      </c>
      <c r="D342" s="14" t="s">
        <v>204</v>
      </c>
      <c r="E342" s="14" t="s">
        <v>15</v>
      </c>
      <c r="F342" s="15"/>
      <c r="G342" s="18" t="s">
        <v>23</v>
      </c>
      <c r="H342" s="15"/>
      <c r="I342" s="14" t="s">
        <v>217</v>
      </c>
      <c r="J342" s="19">
        <v>18.1</v>
      </c>
      <c r="K342" s="14">
        <v>6.0</v>
      </c>
      <c r="L342" s="15" t="str">
        <f>VLOOKUP(I342,'Odrůdy a zkratky'!$A$2:$C$39,3,0)</f>
        <v>bílé</v>
      </c>
    </row>
    <row r="343" ht="13.5" customHeight="1">
      <c r="A343" s="4" t="str">
        <f t="shared" si="1"/>
        <v>VZ 17</v>
      </c>
      <c r="B343" s="14" t="str">
        <f t="shared" si="2"/>
        <v>VZ</v>
      </c>
      <c r="C343" s="13">
        <v>17.0</v>
      </c>
      <c r="D343" s="14" t="s">
        <v>177</v>
      </c>
      <c r="E343" s="14" t="s">
        <v>69</v>
      </c>
      <c r="F343" s="15"/>
      <c r="G343" s="16"/>
      <c r="H343" s="15"/>
      <c r="I343" s="14" t="s">
        <v>167</v>
      </c>
      <c r="J343" s="19">
        <v>19.2</v>
      </c>
      <c r="K343" s="14">
        <v>5.0</v>
      </c>
      <c r="L343" s="15" t="str">
        <f>VLOOKUP(I343,'Odrůdy a zkratky'!$A$2:$C$39,3,0)</f>
        <v>bílé</v>
      </c>
    </row>
    <row r="344" ht="13.5" customHeight="1">
      <c r="A344" s="4" t="str">
        <f t="shared" si="1"/>
        <v>VZ 10</v>
      </c>
      <c r="B344" s="14" t="str">
        <f t="shared" si="2"/>
        <v>VZ</v>
      </c>
      <c r="C344" s="13">
        <v>10.0</v>
      </c>
      <c r="D344" s="14" t="s">
        <v>172</v>
      </c>
      <c r="E344" s="14" t="s">
        <v>17</v>
      </c>
      <c r="F344" s="15"/>
      <c r="G344" s="16"/>
      <c r="H344" s="15"/>
      <c r="I344" s="14" t="s">
        <v>167</v>
      </c>
      <c r="J344" s="19">
        <v>18.9</v>
      </c>
      <c r="K344" s="14">
        <v>4.0</v>
      </c>
      <c r="L344" s="15" t="str">
        <f>VLOOKUP(I344,'Odrůdy a zkratky'!$A$2:$C$39,3,0)</f>
        <v>bílé</v>
      </c>
    </row>
    <row r="345" ht="13.5" customHeight="1">
      <c r="A345" s="4" t="str">
        <f t="shared" si="1"/>
        <v>VZ 12</v>
      </c>
      <c r="B345" s="14" t="str">
        <f t="shared" si="2"/>
        <v>VZ</v>
      </c>
      <c r="C345" s="13">
        <v>12.0</v>
      </c>
      <c r="D345" s="14" t="s">
        <v>174</v>
      </c>
      <c r="E345" s="14" t="s">
        <v>17</v>
      </c>
      <c r="F345" s="15"/>
      <c r="G345" s="16"/>
      <c r="H345" s="14">
        <v>2021.0</v>
      </c>
      <c r="I345" s="14" t="s">
        <v>167</v>
      </c>
      <c r="J345" s="19">
        <v>18.8</v>
      </c>
      <c r="K345" s="14">
        <v>4.0</v>
      </c>
      <c r="L345" s="15" t="str">
        <f>VLOOKUP(I345,'Odrůdy a zkratky'!$A$2:$C$39,3,0)</f>
        <v>bílé</v>
      </c>
    </row>
    <row r="346" ht="13.5" customHeight="1">
      <c r="A346" s="4" t="str">
        <f t="shared" si="1"/>
        <v>VZ 28</v>
      </c>
      <c r="B346" s="14" t="str">
        <f t="shared" si="2"/>
        <v>VZ</v>
      </c>
      <c r="C346" s="13">
        <v>28.0</v>
      </c>
      <c r="D346" s="14" t="s">
        <v>184</v>
      </c>
      <c r="E346" s="14" t="s">
        <v>27</v>
      </c>
      <c r="F346" s="15"/>
      <c r="G346" s="18" t="s">
        <v>23</v>
      </c>
      <c r="H346" s="14">
        <v>2022.0</v>
      </c>
      <c r="I346" s="14" t="s">
        <v>167</v>
      </c>
      <c r="J346" s="19">
        <v>18.8</v>
      </c>
      <c r="K346" s="14">
        <v>5.0</v>
      </c>
      <c r="L346" s="15" t="str">
        <f>VLOOKUP(I346,'Odrůdy a zkratky'!$A$2:$C$39,3,0)</f>
        <v>bílé</v>
      </c>
    </row>
    <row r="347" ht="13.5" customHeight="1">
      <c r="A347" s="4" t="str">
        <f t="shared" si="1"/>
        <v>VZ 31</v>
      </c>
      <c r="B347" s="14" t="str">
        <f t="shared" si="2"/>
        <v>VZ</v>
      </c>
      <c r="C347" s="13">
        <v>31.0</v>
      </c>
      <c r="D347" s="14" t="s">
        <v>109</v>
      </c>
      <c r="E347" s="14" t="s">
        <v>27</v>
      </c>
      <c r="F347" s="15"/>
      <c r="G347" s="16"/>
      <c r="H347" s="15"/>
      <c r="I347" s="14" t="s">
        <v>167</v>
      </c>
      <c r="J347" s="19">
        <v>18.8</v>
      </c>
      <c r="K347" s="14">
        <v>5.0</v>
      </c>
      <c r="L347" s="15" t="str">
        <f>VLOOKUP(I347,'Odrůdy a zkratky'!$A$2:$C$39,3,0)</f>
        <v>bílé</v>
      </c>
    </row>
    <row r="348" ht="13.5" customHeight="1">
      <c r="A348" s="4" t="str">
        <f t="shared" si="1"/>
        <v>VZ 6</v>
      </c>
      <c r="B348" s="14" t="str">
        <f t="shared" si="2"/>
        <v>VZ</v>
      </c>
      <c r="C348" s="13">
        <v>6.0</v>
      </c>
      <c r="D348" s="14" t="s">
        <v>161</v>
      </c>
      <c r="E348" s="14" t="s">
        <v>13</v>
      </c>
      <c r="F348" s="15"/>
      <c r="G348" s="16"/>
      <c r="H348" s="14">
        <v>2023.0</v>
      </c>
      <c r="I348" s="14" t="s">
        <v>167</v>
      </c>
      <c r="J348" s="19">
        <v>18.7</v>
      </c>
      <c r="K348" s="14">
        <v>4.0</v>
      </c>
      <c r="L348" s="15" t="str">
        <f>VLOOKUP(I348,'Odrůdy a zkratky'!$A$2:$C$39,3,0)</f>
        <v>bílé</v>
      </c>
    </row>
    <row r="349" ht="13.5" customHeight="1">
      <c r="A349" s="4" t="str">
        <f t="shared" si="1"/>
        <v>VZ 23</v>
      </c>
      <c r="B349" s="14" t="str">
        <f t="shared" si="2"/>
        <v>VZ</v>
      </c>
      <c r="C349" s="13">
        <v>23.0</v>
      </c>
      <c r="D349" s="14" t="s">
        <v>39</v>
      </c>
      <c r="E349" s="14" t="s">
        <v>15</v>
      </c>
      <c r="F349" s="15"/>
      <c r="G349" s="16"/>
      <c r="H349" s="15"/>
      <c r="I349" s="14" t="s">
        <v>167</v>
      </c>
      <c r="J349" s="19">
        <v>18.7</v>
      </c>
      <c r="K349" s="14">
        <v>5.0</v>
      </c>
      <c r="L349" s="15" t="str">
        <f>VLOOKUP(I349,'Odrůdy a zkratky'!$A$2:$C$39,3,0)</f>
        <v>bílé</v>
      </c>
    </row>
    <row r="350" ht="13.5" customHeight="1">
      <c r="A350" s="4" t="str">
        <f t="shared" si="1"/>
        <v>VZ 1</v>
      </c>
      <c r="B350" s="14" t="str">
        <f t="shared" si="2"/>
        <v>VZ</v>
      </c>
      <c r="C350" s="13">
        <v>1.0</v>
      </c>
      <c r="D350" s="14" t="s">
        <v>166</v>
      </c>
      <c r="E350" s="14" t="s">
        <v>15</v>
      </c>
      <c r="F350" s="15"/>
      <c r="G350" s="16"/>
      <c r="H350" s="14">
        <v>2022.0</v>
      </c>
      <c r="I350" s="14" t="s">
        <v>167</v>
      </c>
      <c r="J350" s="19">
        <v>18.6</v>
      </c>
      <c r="K350" s="14">
        <v>4.0</v>
      </c>
      <c r="L350" s="15" t="str">
        <f>VLOOKUP(I350,'Odrůdy a zkratky'!$A$2:$C$39,3,0)</f>
        <v>bílé</v>
      </c>
    </row>
    <row r="351" ht="13.5" customHeight="1">
      <c r="A351" s="4" t="str">
        <f t="shared" si="1"/>
        <v>VZ 5</v>
      </c>
      <c r="B351" s="14" t="str">
        <f t="shared" si="2"/>
        <v>VZ</v>
      </c>
      <c r="C351" s="13">
        <v>5.0</v>
      </c>
      <c r="D351" s="14" t="s">
        <v>12</v>
      </c>
      <c r="E351" s="14" t="s">
        <v>13</v>
      </c>
      <c r="F351" s="15"/>
      <c r="G351" s="16"/>
      <c r="H351" s="14">
        <v>2022.0</v>
      </c>
      <c r="I351" s="14" t="s">
        <v>167</v>
      </c>
      <c r="J351" s="19">
        <v>18.6</v>
      </c>
      <c r="K351" s="14">
        <v>4.0</v>
      </c>
      <c r="L351" s="15" t="str">
        <f>VLOOKUP(I351,'Odrůdy a zkratky'!$A$2:$C$39,3,0)</f>
        <v>bílé</v>
      </c>
    </row>
    <row r="352" ht="13.5" customHeight="1">
      <c r="A352" s="4" t="str">
        <f t="shared" si="1"/>
        <v>VZ 16</v>
      </c>
      <c r="B352" s="14" t="str">
        <f t="shared" si="2"/>
        <v>VZ</v>
      </c>
      <c r="C352" s="13">
        <v>16.0</v>
      </c>
      <c r="D352" s="14" t="s">
        <v>154</v>
      </c>
      <c r="E352" s="14" t="s">
        <v>25</v>
      </c>
      <c r="F352" s="15"/>
      <c r="G352" s="18" t="s">
        <v>23</v>
      </c>
      <c r="H352" s="15"/>
      <c r="I352" s="14" t="s">
        <v>167</v>
      </c>
      <c r="J352" s="19">
        <v>18.6</v>
      </c>
      <c r="K352" s="14">
        <v>4.0</v>
      </c>
      <c r="L352" s="15" t="str">
        <f>VLOOKUP(I352,'Odrůdy a zkratky'!$A$2:$C$39,3,0)</f>
        <v>bílé</v>
      </c>
    </row>
    <row r="353" ht="13.5" customHeight="1">
      <c r="A353" s="4" t="str">
        <f t="shared" si="1"/>
        <v>VZ 24</v>
      </c>
      <c r="B353" s="14" t="str">
        <f t="shared" si="2"/>
        <v>VZ</v>
      </c>
      <c r="C353" s="13">
        <v>24.0</v>
      </c>
      <c r="D353" s="14" t="s">
        <v>181</v>
      </c>
      <c r="E353" s="14" t="s">
        <v>13</v>
      </c>
      <c r="F353" s="15"/>
      <c r="G353" s="16"/>
      <c r="H353" s="15"/>
      <c r="I353" s="14" t="s">
        <v>167</v>
      </c>
      <c r="J353" s="19">
        <v>18.6</v>
      </c>
      <c r="K353" s="14">
        <v>5.0</v>
      </c>
      <c r="L353" s="15" t="str">
        <f>VLOOKUP(I353,'Odrůdy a zkratky'!$A$2:$C$39,3,0)</f>
        <v>bílé</v>
      </c>
    </row>
    <row r="354" ht="13.5" customHeight="1">
      <c r="A354" s="4" t="str">
        <f t="shared" si="1"/>
        <v>VZ 26</v>
      </c>
      <c r="B354" s="14" t="str">
        <f t="shared" si="2"/>
        <v>VZ</v>
      </c>
      <c r="C354" s="13">
        <v>26.0</v>
      </c>
      <c r="D354" s="14" t="s">
        <v>182</v>
      </c>
      <c r="E354" s="14" t="s">
        <v>183</v>
      </c>
      <c r="F354" s="15"/>
      <c r="G354" s="18" t="s">
        <v>74</v>
      </c>
      <c r="H354" s="15"/>
      <c r="I354" s="14" t="s">
        <v>167</v>
      </c>
      <c r="J354" s="19">
        <v>18.6</v>
      </c>
      <c r="K354" s="14">
        <v>5.0</v>
      </c>
      <c r="L354" s="15" t="str">
        <f>VLOOKUP(I354,'Odrůdy a zkratky'!$A$2:$C$39,3,0)</f>
        <v>bílé</v>
      </c>
    </row>
    <row r="355" ht="13.5" customHeight="1">
      <c r="A355" s="4" t="str">
        <f t="shared" si="1"/>
        <v>VZ 2</v>
      </c>
      <c r="B355" s="14" t="str">
        <f t="shared" si="2"/>
        <v>VZ</v>
      </c>
      <c r="C355" s="13">
        <v>2.0</v>
      </c>
      <c r="D355" s="14" t="s">
        <v>168</v>
      </c>
      <c r="E355" s="14" t="s">
        <v>8</v>
      </c>
      <c r="F355" s="15"/>
      <c r="G355" s="16"/>
      <c r="H355" s="14">
        <v>2022.0</v>
      </c>
      <c r="I355" s="14" t="s">
        <v>167</v>
      </c>
      <c r="J355" s="19">
        <v>18.5</v>
      </c>
      <c r="K355" s="14">
        <v>4.0</v>
      </c>
      <c r="L355" s="15" t="str">
        <f>VLOOKUP(I355,'Odrůdy a zkratky'!$A$2:$C$39,3,0)</f>
        <v>bílé</v>
      </c>
    </row>
    <row r="356" ht="13.5" customHeight="1">
      <c r="A356" s="4" t="str">
        <f t="shared" si="1"/>
        <v>VZ 7</v>
      </c>
      <c r="B356" s="14" t="str">
        <f t="shared" si="2"/>
        <v>VZ</v>
      </c>
      <c r="C356" s="13">
        <v>7.0</v>
      </c>
      <c r="D356" s="14" t="s">
        <v>45</v>
      </c>
      <c r="E356" s="14" t="s">
        <v>11</v>
      </c>
      <c r="F356" s="15"/>
      <c r="G356" s="16"/>
      <c r="H356" s="15"/>
      <c r="I356" s="14" t="s">
        <v>167</v>
      </c>
      <c r="J356" s="19">
        <v>18.5</v>
      </c>
      <c r="K356" s="14">
        <v>4.0</v>
      </c>
      <c r="L356" s="15" t="str">
        <f>VLOOKUP(I356,'Odrůdy a zkratky'!$A$2:$C$39,3,0)</f>
        <v>bílé</v>
      </c>
    </row>
    <row r="357" ht="13.5" customHeight="1">
      <c r="A357" s="4" t="str">
        <f t="shared" si="1"/>
        <v>VZ 14</v>
      </c>
      <c r="B357" s="14" t="str">
        <f t="shared" si="2"/>
        <v>VZ</v>
      </c>
      <c r="C357" s="13">
        <v>14.0</v>
      </c>
      <c r="D357" s="14" t="s">
        <v>175</v>
      </c>
      <c r="E357" s="14" t="s">
        <v>38</v>
      </c>
      <c r="F357" s="15"/>
      <c r="G357" s="16"/>
      <c r="H357" s="15"/>
      <c r="I357" s="14" t="s">
        <v>167</v>
      </c>
      <c r="J357" s="19">
        <v>18.5</v>
      </c>
      <c r="K357" s="14">
        <v>4.0</v>
      </c>
      <c r="L357" s="15" t="str">
        <f>VLOOKUP(I357,'Odrůdy a zkratky'!$A$2:$C$39,3,0)</f>
        <v>bílé</v>
      </c>
    </row>
    <row r="358" ht="13.5" customHeight="1">
      <c r="A358" s="4" t="str">
        <f t="shared" si="1"/>
        <v>VZ 8</v>
      </c>
      <c r="B358" s="14" t="str">
        <f t="shared" si="2"/>
        <v>VZ</v>
      </c>
      <c r="C358" s="13">
        <v>8.0</v>
      </c>
      <c r="D358" s="14" t="s">
        <v>87</v>
      </c>
      <c r="E358" s="14" t="s">
        <v>11</v>
      </c>
      <c r="F358" s="15"/>
      <c r="G358" s="16"/>
      <c r="H358" s="15"/>
      <c r="I358" s="14" t="s">
        <v>167</v>
      </c>
      <c r="J358" s="19">
        <v>18.4</v>
      </c>
      <c r="K358" s="14">
        <v>4.0</v>
      </c>
      <c r="L358" s="15" t="str">
        <f>VLOOKUP(I358,'Odrůdy a zkratky'!$A$2:$C$39,3,0)</f>
        <v>bílé</v>
      </c>
    </row>
    <row r="359" ht="13.5" customHeight="1">
      <c r="A359" s="4" t="str">
        <f t="shared" si="1"/>
        <v>VZ 13</v>
      </c>
      <c r="B359" s="14" t="str">
        <f t="shared" si="2"/>
        <v>VZ</v>
      </c>
      <c r="C359" s="13">
        <v>13.0</v>
      </c>
      <c r="D359" s="14" t="s">
        <v>134</v>
      </c>
      <c r="E359" s="14" t="s">
        <v>135</v>
      </c>
      <c r="F359" s="15"/>
      <c r="G359" s="18" t="s">
        <v>74</v>
      </c>
      <c r="H359" s="15"/>
      <c r="I359" s="14" t="s">
        <v>167</v>
      </c>
      <c r="J359" s="19">
        <v>18.4</v>
      </c>
      <c r="K359" s="14">
        <v>4.0</v>
      </c>
      <c r="L359" s="15" t="str">
        <f>VLOOKUP(I359,'Odrůdy a zkratky'!$A$2:$C$39,3,0)</f>
        <v>bílé</v>
      </c>
    </row>
    <row r="360" ht="13.5" customHeight="1">
      <c r="A360" s="4" t="str">
        <f t="shared" si="1"/>
        <v>VZ 21</v>
      </c>
      <c r="B360" s="14" t="str">
        <f t="shared" si="2"/>
        <v>VZ</v>
      </c>
      <c r="C360" s="13">
        <v>21.0</v>
      </c>
      <c r="D360" s="14" t="s">
        <v>179</v>
      </c>
      <c r="E360" s="14" t="s">
        <v>58</v>
      </c>
      <c r="F360" s="15"/>
      <c r="G360" s="16"/>
      <c r="H360" s="15"/>
      <c r="I360" s="14" t="s">
        <v>167</v>
      </c>
      <c r="J360" s="19">
        <v>18.4</v>
      </c>
      <c r="K360" s="14">
        <v>5.0</v>
      </c>
      <c r="L360" s="15" t="str">
        <f>VLOOKUP(I360,'Odrůdy a zkratky'!$A$2:$C$39,3,0)</f>
        <v>bílé</v>
      </c>
    </row>
    <row r="361" ht="13.5" customHeight="1">
      <c r="A361" s="4" t="str">
        <f t="shared" si="1"/>
        <v>VZ 3</v>
      </c>
      <c r="B361" s="14" t="str">
        <f t="shared" si="2"/>
        <v>VZ</v>
      </c>
      <c r="C361" s="13">
        <v>3.0</v>
      </c>
      <c r="D361" s="14" t="s">
        <v>169</v>
      </c>
      <c r="E361" s="14" t="s">
        <v>8</v>
      </c>
      <c r="F361" s="15"/>
      <c r="G361" s="18" t="s">
        <v>23</v>
      </c>
      <c r="H361" s="15"/>
      <c r="I361" s="14" t="s">
        <v>167</v>
      </c>
      <c r="J361" s="19">
        <v>18.3</v>
      </c>
      <c r="K361" s="14">
        <v>4.0</v>
      </c>
      <c r="L361" s="15" t="str">
        <f>VLOOKUP(I361,'Odrůdy a zkratky'!$A$2:$C$39,3,0)</f>
        <v>bílé</v>
      </c>
    </row>
    <row r="362" ht="13.5" customHeight="1">
      <c r="A362" s="4" t="str">
        <f t="shared" si="1"/>
        <v>VZ 11</v>
      </c>
      <c r="B362" s="14" t="str">
        <f t="shared" si="2"/>
        <v>VZ</v>
      </c>
      <c r="C362" s="13">
        <v>11.0</v>
      </c>
      <c r="D362" s="14" t="s">
        <v>173</v>
      </c>
      <c r="E362" s="14" t="s">
        <v>17</v>
      </c>
      <c r="F362" s="15"/>
      <c r="G362" s="16"/>
      <c r="H362" s="15"/>
      <c r="I362" s="14" t="s">
        <v>167</v>
      </c>
      <c r="J362" s="19">
        <v>18.3</v>
      </c>
      <c r="K362" s="14">
        <v>4.0</v>
      </c>
      <c r="L362" s="15" t="str">
        <f>VLOOKUP(I362,'Odrůdy a zkratky'!$A$2:$C$39,3,0)</f>
        <v>bílé</v>
      </c>
    </row>
    <row r="363" ht="13.5" customHeight="1">
      <c r="A363" s="4" t="str">
        <f t="shared" si="1"/>
        <v>VZ 19</v>
      </c>
      <c r="B363" s="14" t="str">
        <f t="shared" si="2"/>
        <v>VZ</v>
      </c>
      <c r="C363" s="13">
        <v>19.0</v>
      </c>
      <c r="D363" s="14" t="s">
        <v>178</v>
      </c>
      <c r="E363" s="14" t="s">
        <v>56</v>
      </c>
      <c r="F363" s="15"/>
      <c r="G363" s="16"/>
      <c r="H363" s="15"/>
      <c r="I363" s="14" t="s">
        <v>167</v>
      </c>
      <c r="J363" s="19">
        <v>18.3</v>
      </c>
      <c r="K363" s="14">
        <v>5.0</v>
      </c>
      <c r="L363" s="15" t="str">
        <f>VLOOKUP(I363,'Odrůdy a zkratky'!$A$2:$C$39,3,0)</f>
        <v>bílé</v>
      </c>
    </row>
    <row r="364" ht="13.5" customHeight="1">
      <c r="A364" s="4" t="str">
        <f t="shared" si="1"/>
        <v>VZ 27</v>
      </c>
      <c r="B364" s="14" t="str">
        <f t="shared" si="2"/>
        <v>VZ</v>
      </c>
      <c r="C364" s="13">
        <v>27.0</v>
      </c>
      <c r="D364" s="14" t="s">
        <v>144</v>
      </c>
      <c r="E364" s="14" t="s">
        <v>27</v>
      </c>
      <c r="F364" s="15"/>
      <c r="G364" s="16"/>
      <c r="H364" s="14">
        <v>2022.0</v>
      </c>
      <c r="I364" s="14" t="s">
        <v>167</v>
      </c>
      <c r="J364" s="19">
        <v>18.3</v>
      </c>
      <c r="K364" s="14">
        <v>5.0</v>
      </c>
      <c r="L364" s="15" t="str">
        <f>VLOOKUP(I364,'Odrůdy a zkratky'!$A$2:$C$39,3,0)</f>
        <v>bílé</v>
      </c>
    </row>
    <row r="365" ht="13.5" customHeight="1">
      <c r="A365" s="4" t="str">
        <f t="shared" si="1"/>
        <v>VZ 29</v>
      </c>
      <c r="B365" s="14" t="str">
        <f t="shared" si="2"/>
        <v>VZ</v>
      </c>
      <c r="C365" s="13">
        <v>29.0</v>
      </c>
      <c r="D365" s="14" t="s">
        <v>77</v>
      </c>
      <c r="E365" s="14" t="s">
        <v>27</v>
      </c>
      <c r="F365" s="15"/>
      <c r="G365" s="16"/>
      <c r="H365" s="15"/>
      <c r="I365" s="14" t="s">
        <v>167</v>
      </c>
      <c r="J365" s="19">
        <v>18.2</v>
      </c>
      <c r="K365" s="14">
        <v>5.0</v>
      </c>
      <c r="L365" s="15" t="str">
        <f>VLOOKUP(I365,'Odrůdy a zkratky'!$A$2:$C$39,3,0)</f>
        <v>bílé</v>
      </c>
    </row>
    <row r="366" ht="13.5" customHeight="1">
      <c r="A366" s="4" t="str">
        <f t="shared" si="1"/>
        <v>VZ 30</v>
      </c>
      <c r="B366" s="14" t="str">
        <f t="shared" si="2"/>
        <v>VZ</v>
      </c>
      <c r="C366" s="13">
        <v>30.0</v>
      </c>
      <c r="D366" s="14" t="s">
        <v>28</v>
      </c>
      <c r="E366" s="14" t="s">
        <v>15</v>
      </c>
      <c r="F366" s="15"/>
      <c r="G366" s="16"/>
      <c r="H366" s="14">
        <v>2022.0</v>
      </c>
      <c r="I366" s="14" t="s">
        <v>167</v>
      </c>
      <c r="J366" s="19">
        <v>18.2</v>
      </c>
      <c r="K366" s="14">
        <v>5.0</v>
      </c>
      <c r="L366" s="15" t="str">
        <f>VLOOKUP(I366,'Odrůdy a zkratky'!$A$2:$C$39,3,0)</f>
        <v>bílé</v>
      </c>
    </row>
    <row r="367" ht="13.5" customHeight="1">
      <c r="A367" s="4" t="str">
        <f t="shared" si="1"/>
        <v>VZ 32</v>
      </c>
      <c r="B367" s="14" t="str">
        <f t="shared" si="2"/>
        <v>VZ</v>
      </c>
      <c r="C367" s="13">
        <v>32.0</v>
      </c>
      <c r="D367" s="14" t="s">
        <v>185</v>
      </c>
      <c r="E367" s="14" t="s">
        <v>86</v>
      </c>
      <c r="F367" s="15"/>
      <c r="G367" s="16"/>
      <c r="H367" s="15"/>
      <c r="I367" s="14" t="s">
        <v>167</v>
      </c>
      <c r="J367" s="19">
        <v>18.2</v>
      </c>
      <c r="K367" s="14">
        <v>5.0</v>
      </c>
      <c r="L367" s="15" t="str">
        <f>VLOOKUP(I367,'Odrůdy a zkratky'!$A$2:$C$39,3,0)</f>
        <v>bílé</v>
      </c>
    </row>
    <row r="368" ht="13.5" customHeight="1">
      <c r="A368" s="4" t="str">
        <f t="shared" si="1"/>
        <v>VZ 18</v>
      </c>
      <c r="B368" s="14" t="str">
        <f t="shared" si="2"/>
        <v>VZ</v>
      </c>
      <c r="C368" s="13">
        <v>18.0</v>
      </c>
      <c r="D368" s="14" t="s">
        <v>139</v>
      </c>
      <c r="E368" s="14" t="s">
        <v>140</v>
      </c>
      <c r="F368" s="15"/>
      <c r="G368" s="16"/>
      <c r="H368" s="14">
        <v>2022.0</v>
      </c>
      <c r="I368" s="14" t="s">
        <v>167</v>
      </c>
      <c r="J368" s="19">
        <v>18.1</v>
      </c>
      <c r="K368" s="14">
        <v>5.0</v>
      </c>
      <c r="L368" s="15" t="str">
        <f>VLOOKUP(I368,'Odrůdy a zkratky'!$A$2:$C$39,3,0)</f>
        <v>bílé</v>
      </c>
    </row>
    <row r="369" ht="13.5" customHeight="1">
      <c r="A369" s="4" t="str">
        <f t="shared" si="1"/>
        <v>VZ 4</v>
      </c>
      <c r="B369" s="14" t="str">
        <f t="shared" si="2"/>
        <v>VZ</v>
      </c>
      <c r="C369" s="13">
        <v>4.0</v>
      </c>
      <c r="D369" s="14" t="s">
        <v>170</v>
      </c>
      <c r="E369" s="14" t="s">
        <v>13</v>
      </c>
      <c r="F369" s="15"/>
      <c r="G369" s="18" t="s">
        <v>23</v>
      </c>
      <c r="H369" s="15"/>
      <c r="I369" s="14" t="s">
        <v>167</v>
      </c>
      <c r="J369" s="19">
        <v>18.0</v>
      </c>
      <c r="K369" s="14">
        <v>4.0</v>
      </c>
      <c r="L369" s="15" t="str">
        <f>VLOOKUP(I369,'Odrůdy a zkratky'!$A$2:$C$39,3,0)</f>
        <v>bílé</v>
      </c>
    </row>
    <row r="370" ht="13.5" customHeight="1">
      <c r="A370" s="4" t="str">
        <f t="shared" si="1"/>
        <v>VZ 9</v>
      </c>
      <c r="B370" s="14" t="str">
        <f t="shared" si="2"/>
        <v>VZ</v>
      </c>
      <c r="C370" s="13">
        <v>9.0</v>
      </c>
      <c r="D370" s="14" t="s">
        <v>171</v>
      </c>
      <c r="E370" s="14" t="s">
        <v>51</v>
      </c>
      <c r="F370" s="15"/>
      <c r="G370" s="16"/>
      <c r="H370" s="15"/>
      <c r="I370" s="14" t="s">
        <v>167</v>
      </c>
      <c r="J370" s="19">
        <v>18.0</v>
      </c>
      <c r="K370" s="14">
        <v>4.0</v>
      </c>
      <c r="L370" s="15" t="str">
        <f>VLOOKUP(I370,'Odrůdy a zkratky'!$A$2:$C$39,3,0)</f>
        <v>bílé</v>
      </c>
    </row>
    <row r="371" ht="13.5" customHeight="1">
      <c r="A371" s="4" t="str">
        <f t="shared" si="1"/>
        <v>VZ 20</v>
      </c>
      <c r="B371" s="14" t="str">
        <f t="shared" si="2"/>
        <v>VZ</v>
      </c>
      <c r="C371" s="13">
        <v>20.0</v>
      </c>
      <c r="D371" s="14" t="s">
        <v>57</v>
      </c>
      <c r="E371" s="14" t="s">
        <v>58</v>
      </c>
      <c r="F371" s="15"/>
      <c r="G371" s="16"/>
      <c r="H371" s="15"/>
      <c r="I371" s="14" t="s">
        <v>167</v>
      </c>
      <c r="J371" s="19">
        <v>18.0</v>
      </c>
      <c r="K371" s="14">
        <v>5.0</v>
      </c>
      <c r="L371" s="15" t="str">
        <f>VLOOKUP(I371,'Odrůdy a zkratky'!$A$2:$C$39,3,0)</f>
        <v>bílé</v>
      </c>
    </row>
    <row r="372" ht="13.5" customHeight="1">
      <c r="A372" s="4" t="str">
        <f t="shared" si="1"/>
        <v>VZ 22</v>
      </c>
      <c r="B372" s="14" t="str">
        <f t="shared" si="2"/>
        <v>VZ</v>
      </c>
      <c r="C372" s="13">
        <v>22.0</v>
      </c>
      <c r="D372" s="14" t="s">
        <v>180</v>
      </c>
      <c r="E372" s="14" t="s">
        <v>56</v>
      </c>
      <c r="F372" s="15"/>
      <c r="G372" s="16"/>
      <c r="H372" s="15"/>
      <c r="I372" s="14" t="s">
        <v>167</v>
      </c>
      <c r="J372" s="19">
        <v>17.9</v>
      </c>
      <c r="K372" s="14">
        <v>5.0</v>
      </c>
      <c r="L372" s="15" t="str">
        <f>VLOOKUP(I372,'Odrůdy a zkratky'!$A$2:$C$39,3,0)</f>
        <v>bílé</v>
      </c>
    </row>
    <row r="373" ht="13.5" customHeight="1">
      <c r="A373" s="4" t="str">
        <f t="shared" si="1"/>
        <v>VZ 25</v>
      </c>
      <c r="B373" s="14" t="str">
        <f t="shared" si="2"/>
        <v>VZ</v>
      </c>
      <c r="C373" s="13">
        <v>25.0</v>
      </c>
      <c r="D373" s="14" t="s">
        <v>75</v>
      </c>
      <c r="E373" s="14" t="s">
        <v>76</v>
      </c>
      <c r="F373" s="15"/>
      <c r="G373" s="16"/>
      <c r="H373" s="15"/>
      <c r="I373" s="14" t="s">
        <v>167</v>
      </c>
      <c r="J373" s="19">
        <v>17.9</v>
      </c>
      <c r="K373" s="14">
        <v>5.0</v>
      </c>
      <c r="L373" s="15" t="str">
        <f>VLOOKUP(I373,'Odrůdy a zkratky'!$A$2:$C$39,3,0)</f>
        <v>bílé</v>
      </c>
    </row>
    <row r="374" ht="13.5" customHeight="1">
      <c r="A374" s="4" t="str">
        <f t="shared" si="1"/>
        <v>VZ 15</v>
      </c>
      <c r="B374" s="14" t="str">
        <f t="shared" si="2"/>
        <v>VZ</v>
      </c>
      <c r="C374" s="13">
        <v>15.0</v>
      </c>
      <c r="D374" s="14" t="s">
        <v>176</v>
      </c>
      <c r="E374" s="14" t="s">
        <v>17</v>
      </c>
      <c r="F374" s="15"/>
      <c r="G374" s="16"/>
      <c r="H374" s="15"/>
      <c r="I374" s="14" t="s">
        <v>167</v>
      </c>
      <c r="J374" s="19">
        <v>17.8</v>
      </c>
      <c r="K374" s="14">
        <v>4.0</v>
      </c>
      <c r="L374" s="15" t="str">
        <f>VLOOKUP(I374,'Odrůdy a zkratky'!$A$2:$C$39,3,0)</f>
        <v>bílé</v>
      </c>
    </row>
    <row r="375" ht="13.5" customHeight="1">
      <c r="A375" s="4" t="str">
        <f t="shared" si="1"/>
        <v>ZW 12</v>
      </c>
      <c r="B375" s="12" t="str">
        <f t="shared" si="2"/>
        <v>ZW</v>
      </c>
      <c r="C375" s="13">
        <v>12.0</v>
      </c>
      <c r="D375" s="14" t="s">
        <v>26</v>
      </c>
      <c r="E375" s="14" t="s">
        <v>27</v>
      </c>
      <c r="F375" s="14"/>
      <c r="G375" s="18" t="s">
        <v>23</v>
      </c>
      <c r="H375" s="14">
        <v>2020.0</v>
      </c>
      <c r="I375" s="14" t="s">
        <v>9</v>
      </c>
      <c r="J375" s="17">
        <v>19.0</v>
      </c>
      <c r="K375" s="14">
        <v>13.0</v>
      </c>
      <c r="L375" s="15" t="str">
        <f>VLOOKUP(I375,'Odrůdy a zkratky'!$A$2:$C$39,3,0)</f>
        <v>červené</v>
      </c>
    </row>
    <row r="376" ht="13.5" customHeight="1">
      <c r="A376" s="4" t="str">
        <f t="shared" si="1"/>
        <v>ZW 10</v>
      </c>
      <c r="B376" s="12" t="str">
        <f t="shared" si="2"/>
        <v>ZW</v>
      </c>
      <c r="C376" s="13">
        <v>10.0</v>
      </c>
      <c r="D376" s="14" t="s">
        <v>22</v>
      </c>
      <c r="E376" s="14" t="s">
        <v>17</v>
      </c>
      <c r="F376" s="14"/>
      <c r="G376" s="18" t="s">
        <v>23</v>
      </c>
      <c r="H376" s="14">
        <v>2021.0</v>
      </c>
      <c r="I376" s="14" t="s">
        <v>9</v>
      </c>
      <c r="J376" s="17">
        <v>18.9</v>
      </c>
      <c r="K376" s="14">
        <v>13.0</v>
      </c>
      <c r="L376" s="15" t="str">
        <f>VLOOKUP(I376,'Odrůdy a zkratky'!$A$2:$C$39,3,0)</f>
        <v>červené</v>
      </c>
    </row>
    <row r="377" ht="13.5" customHeight="1">
      <c r="A377" s="4" t="str">
        <f t="shared" si="1"/>
        <v>ZW 5</v>
      </c>
      <c r="B377" s="12" t="str">
        <f t="shared" si="2"/>
        <v>ZW</v>
      </c>
      <c r="C377" s="13">
        <v>5.0</v>
      </c>
      <c r="D377" s="14" t="s">
        <v>16</v>
      </c>
      <c r="E377" s="14" t="s">
        <v>17</v>
      </c>
      <c r="F377" s="15"/>
      <c r="G377" s="16"/>
      <c r="H377" s="14">
        <v>2022.0</v>
      </c>
      <c r="I377" s="14" t="s">
        <v>9</v>
      </c>
      <c r="J377" s="17">
        <v>18.8</v>
      </c>
      <c r="K377" s="14">
        <v>13.0</v>
      </c>
      <c r="L377" s="15" t="str">
        <f>VLOOKUP(I377,'Odrůdy a zkratky'!$A$2:$C$39,3,0)</f>
        <v>červené</v>
      </c>
    </row>
    <row r="378" ht="13.5" customHeight="1">
      <c r="A378" s="4" t="str">
        <f t="shared" si="1"/>
        <v>ZW 16</v>
      </c>
      <c r="B378" s="12" t="str">
        <f>I377</f>
        <v>ZW</v>
      </c>
      <c r="C378" s="13">
        <v>16.0</v>
      </c>
      <c r="D378" s="14" t="s">
        <v>31</v>
      </c>
      <c r="E378" s="14" t="s">
        <v>30</v>
      </c>
      <c r="F378" s="15"/>
      <c r="G378" s="16"/>
      <c r="H378" s="14">
        <v>2022.0</v>
      </c>
      <c r="I378" s="14" t="s">
        <v>9</v>
      </c>
      <c r="J378" s="17">
        <v>18.8</v>
      </c>
      <c r="K378" s="14">
        <v>13.0</v>
      </c>
      <c r="L378" s="15" t="str">
        <f>VLOOKUP(I378,'Odrůdy a zkratky'!$A$2:$C$39,3,0)</f>
        <v>červené</v>
      </c>
    </row>
    <row r="379" ht="13.5" customHeight="1">
      <c r="A379" s="4" t="str">
        <f t="shared" si="1"/>
        <v>ZW 8</v>
      </c>
      <c r="B379" s="12" t="str">
        <f t="shared" ref="B379:B383" si="3">I379</f>
        <v>ZW</v>
      </c>
      <c r="C379" s="13">
        <v>8.0</v>
      </c>
      <c r="D379" s="14" t="s">
        <v>20</v>
      </c>
      <c r="E379" s="14" t="s">
        <v>17</v>
      </c>
      <c r="F379" s="15"/>
      <c r="G379" s="16"/>
      <c r="H379" s="15"/>
      <c r="I379" s="14" t="s">
        <v>9</v>
      </c>
      <c r="J379" s="17">
        <v>18.7</v>
      </c>
      <c r="K379" s="14">
        <v>13.0</v>
      </c>
      <c r="L379" s="15" t="str">
        <f>VLOOKUP(I379,'Odrůdy a zkratky'!$A$2:$C$39,3,0)</f>
        <v>červené</v>
      </c>
    </row>
    <row r="380" ht="13.5" customHeight="1">
      <c r="A380" s="4" t="str">
        <f t="shared" si="1"/>
        <v>ZW 1</v>
      </c>
      <c r="B380" s="12" t="str">
        <f t="shared" si="3"/>
        <v>ZW</v>
      </c>
      <c r="C380" s="13">
        <v>1.0</v>
      </c>
      <c r="D380" s="14" t="s">
        <v>7</v>
      </c>
      <c r="E380" s="14" t="s">
        <v>8</v>
      </c>
      <c r="F380" s="15"/>
      <c r="G380" s="16"/>
      <c r="H380" s="14">
        <v>2022.0</v>
      </c>
      <c r="I380" s="14" t="s">
        <v>9</v>
      </c>
      <c r="J380" s="17">
        <v>18.6</v>
      </c>
      <c r="K380" s="14">
        <v>13.0</v>
      </c>
      <c r="L380" s="15" t="str">
        <f>VLOOKUP(I380,'Odrůdy a zkratky'!$A$2:$C$39,3,0)</f>
        <v>červené</v>
      </c>
    </row>
    <row r="381" ht="13.5" customHeight="1">
      <c r="A381" s="4" t="str">
        <f t="shared" si="1"/>
        <v>ZW 6</v>
      </c>
      <c r="B381" s="12" t="str">
        <f t="shared" si="3"/>
        <v>ZW</v>
      </c>
      <c r="C381" s="13">
        <v>6.0</v>
      </c>
      <c r="D381" s="14" t="s">
        <v>18</v>
      </c>
      <c r="E381" s="14" t="s">
        <v>17</v>
      </c>
      <c r="F381" s="15"/>
      <c r="G381" s="16"/>
      <c r="H381" s="15"/>
      <c r="I381" s="14" t="s">
        <v>9</v>
      </c>
      <c r="J381" s="17">
        <v>18.6</v>
      </c>
      <c r="K381" s="14">
        <v>13.0</v>
      </c>
      <c r="L381" s="15" t="str">
        <f>VLOOKUP(I381,'Odrůdy a zkratky'!$A$2:$C$39,3,0)</f>
        <v>červené</v>
      </c>
    </row>
    <row r="382" ht="13.5" customHeight="1">
      <c r="A382" s="4" t="str">
        <f t="shared" si="1"/>
        <v>ZW 14</v>
      </c>
      <c r="B382" s="12" t="str">
        <f t="shared" si="3"/>
        <v>ZW</v>
      </c>
      <c r="C382" s="13">
        <v>14.0</v>
      </c>
      <c r="D382" s="14" t="s">
        <v>28</v>
      </c>
      <c r="E382" s="14" t="s">
        <v>15</v>
      </c>
      <c r="F382" s="15"/>
      <c r="G382" s="16"/>
      <c r="H382" s="15"/>
      <c r="I382" s="14" t="s">
        <v>9</v>
      </c>
      <c r="J382" s="17">
        <v>18.6</v>
      </c>
      <c r="K382" s="14">
        <v>13.0</v>
      </c>
      <c r="L382" s="15" t="str">
        <f>VLOOKUP(I382,'Odrůdy a zkratky'!$A$2:$C$39,3,0)</f>
        <v>červené</v>
      </c>
    </row>
    <row r="383" ht="13.5" customHeight="1">
      <c r="A383" s="4" t="str">
        <f t="shared" si="1"/>
        <v>ZW 15</v>
      </c>
      <c r="B383" s="12" t="str">
        <f t="shared" si="3"/>
        <v>ZW</v>
      </c>
      <c r="C383" s="13">
        <v>15.0</v>
      </c>
      <c r="D383" s="14" t="s">
        <v>29</v>
      </c>
      <c r="E383" s="14" t="s">
        <v>30</v>
      </c>
      <c r="F383" s="14"/>
      <c r="G383" s="18" t="s">
        <v>23</v>
      </c>
      <c r="H383" s="15"/>
      <c r="I383" s="14" t="s">
        <v>9</v>
      </c>
      <c r="J383" s="17">
        <v>18.5</v>
      </c>
      <c r="K383" s="14">
        <v>13.0</v>
      </c>
      <c r="L383" s="15" t="str">
        <f>VLOOKUP(I383,'Odrůdy a zkratky'!$A$2:$C$39,3,0)</f>
        <v>červené</v>
      </c>
    </row>
    <row r="384" ht="13.5" customHeight="1">
      <c r="A384" s="4" t="str">
        <f t="shared" si="1"/>
        <v>ZW 17</v>
      </c>
      <c r="B384" s="12" t="str">
        <f>I383</f>
        <v>ZW</v>
      </c>
      <c r="C384" s="13">
        <v>17.0</v>
      </c>
      <c r="D384" s="14" t="s">
        <v>32</v>
      </c>
      <c r="E384" s="14" t="s">
        <v>33</v>
      </c>
      <c r="F384" s="15"/>
      <c r="G384" s="18" t="s">
        <v>23</v>
      </c>
      <c r="H384" s="14">
        <v>2022.0</v>
      </c>
      <c r="I384" s="14" t="s">
        <v>9</v>
      </c>
      <c r="J384" s="17">
        <v>18.5</v>
      </c>
      <c r="K384" s="14">
        <v>13.0</v>
      </c>
      <c r="L384" s="15" t="str">
        <f>VLOOKUP(I384,'Odrůdy a zkratky'!$A$2:$C$39,3,0)</f>
        <v>červené</v>
      </c>
    </row>
    <row r="385" ht="13.5" customHeight="1">
      <c r="A385" s="4" t="str">
        <f t="shared" si="1"/>
        <v>ZW 2</v>
      </c>
      <c r="B385" s="12" t="str">
        <f t="shared" ref="B385:B533" si="4">I385</f>
        <v>ZW</v>
      </c>
      <c r="C385" s="13">
        <v>2.0</v>
      </c>
      <c r="D385" s="14" t="s">
        <v>10</v>
      </c>
      <c r="E385" s="14" t="s">
        <v>11</v>
      </c>
      <c r="F385" s="15"/>
      <c r="G385" s="16"/>
      <c r="H385" s="15"/>
      <c r="I385" s="14" t="s">
        <v>9</v>
      </c>
      <c r="J385" s="17">
        <v>18.3</v>
      </c>
      <c r="K385" s="14">
        <v>13.0</v>
      </c>
      <c r="L385" s="15" t="str">
        <f>VLOOKUP(I385,'Odrůdy a zkratky'!$A$2:$C$39,3,0)</f>
        <v>červené</v>
      </c>
    </row>
    <row r="386" ht="13.5" customHeight="1">
      <c r="A386" s="4" t="str">
        <f t="shared" si="1"/>
        <v>ZW 11</v>
      </c>
      <c r="B386" s="12" t="str">
        <f t="shared" si="4"/>
        <v>ZW</v>
      </c>
      <c r="C386" s="13">
        <v>11.0</v>
      </c>
      <c r="D386" s="14" t="s">
        <v>24</v>
      </c>
      <c r="E386" s="14" t="s">
        <v>25</v>
      </c>
      <c r="F386" s="15"/>
      <c r="G386" s="16"/>
      <c r="H386" s="15"/>
      <c r="I386" s="14" t="s">
        <v>9</v>
      </c>
      <c r="J386" s="17">
        <v>18.3</v>
      </c>
      <c r="K386" s="14">
        <v>13.0</v>
      </c>
      <c r="L386" s="15" t="str">
        <f>VLOOKUP(I386,'Odrůdy a zkratky'!$A$2:$C$39,3,0)</f>
        <v>červené</v>
      </c>
    </row>
    <row r="387" ht="13.5" customHeight="1">
      <c r="A387" s="4" t="str">
        <f t="shared" si="1"/>
        <v>ZW 13</v>
      </c>
      <c r="B387" s="12" t="str">
        <f t="shared" si="4"/>
        <v>ZW</v>
      </c>
      <c r="C387" s="13">
        <v>13.0</v>
      </c>
      <c r="D387" s="14" t="s">
        <v>28</v>
      </c>
      <c r="E387" s="14" t="s">
        <v>15</v>
      </c>
      <c r="F387" s="15"/>
      <c r="G387" s="16"/>
      <c r="H387" s="14">
        <v>2022.0</v>
      </c>
      <c r="I387" s="14" t="s">
        <v>9</v>
      </c>
      <c r="J387" s="17">
        <v>18.2</v>
      </c>
      <c r="K387" s="14">
        <v>13.0</v>
      </c>
      <c r="L387" s="15" t="str">
        <f>VLOOKUP(I387,'Odrůdy a zkratky'!$A$2:$C$39,3,0)</f>
        <v>červené</v>
      </c>
    </row>
    <row r="388" ht="13.5" customHeight="1">
      <c r="A388" s="4" t="str">
        <f t="shared" si="1"/>
        <v>ZW 4</v>
      </c>
      <c r="B388" s="12" t="str">
        <f t="shared" si="4"/>
        <v>ZW</v>
      </c>
      <c r="C388" s="13">
        <v>4.0</v>
      </c>
      <c r="D388" s="14" t="s">
        <v>14</v>
      </c>
      <c r="E388" s="14" t="s">
        <v>15</v>
      </c>
      <c r="F388" s="15"/>
      <c r="G388" s="16"/>
      <c r="H388" s="15"/>
      <c r="I388" s="14" t="s">
        <v>9</v>
      </c>
      <c r="J388" s="17">
        <v>18.0</v>
      </c>
      <c r="K388" s="14">
        <v>13.0</v>
      </c>
      <c r="L388" s="15" t="str">
        <f>VLOOKUP(I388,'Odrůdy a zkratky'!$A$2:$C$39,3,0)</f>
        <v>červené</v>
      </c>
    </row>
    <row r="389" ht="13.5" customHeight="1">
      <c r="A389" s="4" t="str">
        <f t="shared" si="1"/>
        <v>ZW 7</v>
      </c>
      <c r="B389" s="12" t="str">
        <f t="shared" si="4"/>
        <v>ZW</v>
      </c>
      <c r="C389" s="13">
        <v>7.0</v>
      </c>
      <c r="D389" s="14" t="s">
        <v>19</v>
      </c>
      <c r="E389" s="14" t="s">
        <v>15</v>
      </c>
      <c r="F389" s="15"/>
      <c r="G389" s="16"/>
      <c r="H389" s="14">
        <v>2022.0</v>
      </c>
      <c r="I389" s="14" t="s">
        <v>9</v>
      </c>
      <c r="J389" s="17">
        <v>18.0</v>
      </c>
      <c r="K389" s="14">
        <v>13.0</v>
      </c>
      <c r="L389" s="15" t="str">
        <f>VLOOKUP(I389,'Odrůdy a zkratky'!$A$2:$C$39,3,0)</f>
        <v>červené</v>
      </c>
    </row>
    <row r="390" ht="13.5" customHeight="1">
      <c r="A390" s="4" t="str">
        <f t="shared" si="1"/>
        <v>ZW 3</v>
      </c>
      <c r="B390" s="12" t="str">
        <f t="shared" si="4"/>
        <v>ZW</v>
      </c>
      <c r="C390" s="13">
        <v>3.0</v>
      </c>
      <c r="D390" s="14" t="s">
        <v>12</v>
      </c>
      <c r="E390" s="14" t="s">
        <v>13</v>
      </c>
      <c r="F390" s="15"/>
      <c r="G390" s="16"/>
      <c r="H390" s="14">
        <v>2021.0</v>
      </c>
      <c r="I390" s="14" t="s">
        <v>9</v>
      </c>
      <c r="J390" s="17">
        <v>17.8</v>
      </c>
      <c r="K390" s="14">
        <v>13.0</v>
      </c>
      <c r="L390" s="15" t="str">
        <f>VLOOKUP(I390,'Odrůdy a zkratky'!$A$2:$C$39,3,0)</f>
        <v>červené</v>
      </c>
    </row>
    <row r="391" ht="13.5" customHeight="1">
      <c r="A391" s="4" t="str">
        <f t="shared" si="1"/>
        <v>ZW 9</v>
      </c>
      <c r="B391" s="12" t="str">
        <f t="shared" si="4"/>
        <v>ZW</v>
      </c>
      <c r="C391" s="13">
        <v>9.0</v>
      </c>
      <c r="D391" s="14" t="s">
        <v>21</v>
      </c>
      <c r="E391" s="14" t="s">
        <v>17</v>
      </c>
      <c r="F391" s="15"/>
      <c r="G391" s="16"/>
      <c r="H391" s="15"/>
      <c r="I391" s="14" t="s">
        <v>9</v>
      </c>
      <c r="J391" s="17">
        <v>17.8</v>
      </c>
      <c r="K391" s="14">
        <v>13.0</v>
      </c>
      <c r="L391" s="15" t="str">
        <f>VLOOKUP(I391,'Odrůdy a zkratky'!$A$2:$C$39,3,0)</f>
        <v>červené</v>
      </c>
    </row>
    <row r="392" ht="13.5" customHeight="1">
      <c r="A392" s="4" t="str">
        <f t="shared" si="1"/>
        <v> </v>
      </c>
      <c r="B392" s="12" t="str">
        <f t="shared" si="4"/>
        <v/>
      </c>
      <c r="C392" s="20"/>
      <c r="D392" s="15"/>
      <c r="E392" s="15"/>
      <c r="F392" s="15"/>
      <c r="G392" s="16"/>
      <c r="H392" s="15"/>
      <c r="I392" s="15"/>
      <c r="J392" s="21"/>
      <c r="K392" s="15"/>
      <c r="L392" s="15"/>
    </row>
    <row r="393" ht="13.5" customHeight="1">
      <c r="A393" s="4" t="str">
        <f t="shared" si="1"/>
        <v> </v>
      </c>
      <c r="B393" s="12" t="str">
        <f t="shared" si="4"/>
        <v/>
      </c>
      <c r="C393" s="20"/>
      <c r="D393" s="15"/>
      <c r="E393" s="15"/>
      <c r="F393" s="15"/>
      <c r="G393" s="16"/>
      <c r="H393" s="15"/>
      <c r="I393" s="15"/>
      <c r="J393" s="21"/>
      <c r="K393" s="15"/>
      <c r="L393" s="15"/>
    </row>
    <row r="394">
      <c r="B394" s="12" t="str">
        <f t="shared" si="4"/>
        <v/>
      </c>
      <c r="C394" s="20"/>
      <c r="D394" s="15"/>
      <c r="E394" s="15"/>
      <c r="F394" s="15"/>
      <c r="G394" s="16"/>
      <c r="H394" s="15"/>
      <c r="I394" s="15"/>
      <c r="J394" s="21"/>
      <c r="K394" s="15"/>
      <c r="L394" s="15"/>
    </row>
    <row r="395">
      <c r="B395" s="12" t="str">
        <f t="shared" si="4"/>
        <v/>
      </c>
      <c r="C395" s="20"/>
      <c r="D395" s="15"/>
      <c r="E395" s="15"/>
      <c r="F395" s="15"/>
      <c r="G395" s="16"/>
      <c r="H395" s="15"/>
      <c r="I395" s="15"/>
      <c r="J395" s="21"/>
      <c r="K395" s="15"/>
      <c r="L395" s="15"/>
    </row>
    <row r="396">
      <c r="B396" s="12" t="str">
        <f t="shared" si="4"/>
        <v/>
      </c>
      <c r="C396" s="20"/>
      <c r="D396" s="15"/>
      <c r="E396" s="15"/>
      <c r="F396" s="15"/>
      <c r="G396" s="16"/>
      <c r="H396" s="15"/>
      <c r="I396" s="15"/>
      <c r="J396" s="21"/>
      <c r="K396" s="15"/>
      <c r="L396" s="15"/>
    </row>
    <row r="397">
      <c r="B397" s="12" t="str">
        <f t="shared" si="4"/>
        <v/>
      </c>
      <c r="C397" s="20"/>
      <c r="D397" s="15"/>
      <c r="E397" s="15"/>
      <c r="F397" s="15"/>
      <c r="G397" s="16"/>
      <c r="H397" s="15"/>
      <c r="I397" s="15"/>
      <c r="J397" s="21"/>
      <c r="K397" s="15"/>
      <c r="L397" s="15"/>
    </row>
    <row r="398">
      <c r="B398" s="12" t="str">
        <f t="shared" si="4"/>
        <v/>
      </c>
      <c r="C398" s="20"/>
      <c r="D398" s="15"/>
      <c r="E398" s="15"/>
      <c r="F398" s="15"/>
      <c r="G398" s="16"/>
      <c r="H398" s="15"/>
      <c r="I398" s="15"/>
      <c r="J398" s="21"/>
      <c r="K398" s="15"/>
      <c r="L398" s="15"/>
    </row>
    <row r="399">
      <c r="B399" s="12" t="str">
        <f t="shared" si="4"/>
        <v/>
      </c>
      <c r="C399" s="20"/>
      <c r="D399" s="15"/>
      <c r="E399" s="15"/>
      <c r="F399" s="15"/>
      <c r="G399" s="16"/>
      <c r="H399" s="15"/>
      <c r="I399" s="15"/>
      <c r="J399" s="21"/>
      <c r="K399" s="15"/>
      <c r="L399" s="15"/>
    </row>
    <row r="400">
      <c r="B400" s="12" t="str">
        <f t="shared" si="4"/>
        <v/>
      </c>
      <c r="C400" s="20"/>
      <c r="D400" s="15"/>
      <c r="E400" s="15"/>
      <c r="F400" s="15"/>
      <c r="G400" s="16"/>
      <c r="H400" s="15"/>
      <c r="I400" s="15"/>
      <c r="J400" s="21"/>
      <c r="K400" s="15"/>
      <c r="L400" s="15"/>
    </row>
    <row r="401">
      <c r="B401" s="12" t="str">
        <f t="shared" si="4"/>
        <v/>
      </c>
      <c r="C401" s="20"/>
      <c r="D401" s="15"/>
      <c r="E401" s="15"/>
      <c r="F401" s="15"/>
      <c r="G401" s="16"/>
      <c r="H401" s="15"/>
      <c r="I401" s="15"/>
      <c r="J401" s="21"/>
      <c r="K401" s="15"/>
      <c r="L401" s="15"/>
    </row>
    <row r="402">
      <c r="B402" s="12" t="str">
        <f t="shared" si="4"/>
        <v/>
      </c>
      <c r="C402" s="20"/>
      <c r="D402" s="15"/>
      <c r="E402" s="15"/>
      <c r="F402" s="15"/>
      <c r="G402" s="16"/>
      <c r="H402" s="15"/>
      <c r="I402" s="15"/>
      <c r="J402" s="21"/>
      <c r="K402" s="15"/>
      <c r="L402" s="15"/>
    </row>
    <row r="403">
      <c r="B403" s="12" t="str">
        <f t="shared" si="4"/>
        <v/>
      </c>
      <c r="C403" s="20"/>
      <c r="D403" s="15"/>
      <c r="E403" s="15"/>
      <c r="F403" s="15"/>
      <c r="G403" s="16"/>
      <c r="H403" s="15"/>
      <c r="I403" s="15"/>
      <c r="J403" s="21"/>
      <c r="K403" s="15"/>
      <c r="L403" s="15"/>
    </row>
    <row r="404">
      <c r="B404" s="12" t="str">
        <f t="shared" si="4"/>
        <v/>
      </c>
      <c r="C404" s="20"/>
      <c r="D404" s="15"/>
      <c r="E404" s="15"/>
      <c r="F404" s="15"/>
      <c r="G404" s="16"/>
      <c r="H404" s="15"/>
      <c r="I404" s="15"/>
      <c r="J404" s="21"/>
      <c r="K404" s="15"/>
      <c r="L404" s="15"/>
    </row>
    <row r="405">
      <c r="B405" s="12" t="str">
        <f t="shared" si="4"/>
        <v/>
      </c>
      <c r="C405" s="20"/>
      <c r="D405" s="15"/>
      <c r="E405" s="15"/>
      <c r="F405" s="15"/>
      <c r="G405" s="16"/>
      <c r="H405" s="15"/>
      <c r="I405" s="15"/>
      <c r="J405" s="21"/>
      <c r="K405" s="15"/>
      <c r="L405" s="15"/>
    </row>
    <row r="406">
      <c r="B406" s="12" t="str">
        <f t="shared" si="4"/>
        <v/>
      </c>
      <c r="C406" s="20"/>
      <c r="D406" s="15"/>
      <c r="E406" s="15"/>
      <c r="F406" s="15"/>
      <c r="G406" s="16"/>
      <c r="H406" s="15"/>
      <c r="I406" s="15"/>
      <c r="J406" s="21"/>
      <c r="K406" s="15"/>
      <c r="L406" s="15"/>
    </row>
    <row r="407">
      <c r="B407" s="12" t="str">
        <f t="shared" si="4"/>
        <v/>
      </c>
      <c r="C407" s="20"/>
      <c r="D407" s="15"/>
      <c r="E407" s="15"/>
      <c r="F407" s="15"/>
      <c r="G407" s="16"/>
      <c r="H407" s="15"/>
      <c r="I407" s="15"/>
      <c r="J407" s="21"/>
      <c r="K407" s="15"/>
      <c r="L407" s="15"/>
    </row>
    <row r="408">
      <c r="B408" s="12" t="str">
        <f t="shared" si="4"/>
        <v/>
      </c>
      <c r="C408" s="20"/>
      <c r="D408" s="15"/>
      <c r="E408" s="15"/>
      <c r="F408" s="15"/>
      <c r="G408" s="16"/>
      <c r="H408" s="15"/>
      <c r="I408" s="15"/>
      <c r="J408" s="21"/>
      <c r="K408" s="15"/>
      <c r="L408" s="15"/>
    </row>
    <row r="409">
      <c r="B409" s="12" t="str">
        <f t="shared" si="4"/>
        <v/>
      </c>
      <c r="C409" s="20"/>
      <c r="D409" s="15"/>
      <c r="E409" s="15"/>
      <c r="F409" s="15"/>
      <c r="G409" s="16"/>
      <c r="H409" s="15"/>
      <c r="I409" s="15"/>
      <c r="J409" s="21"/>
      <c r="K409" s="15"/>
      <c r="L409" s="15"/>
    </row>
    <row r="410">
      <c r="B410" s="12" t="str">
        <f t="shared" si="4"/>
        <v/>
      </c>
      <c r="C410" s="20"/>
      <c r="D410" s="15"/>
      <c r="E410" s="15"/>
      <c r="F410" s="15"/>
      <c r="G410" s="16"/>
      <c r="H410" s="15"/>
      <c r="I410" s="15"/>
      <c r="J410" s="21"/>
      <c r="K410" s="15"/>
      <c r="L410" s="15"/>
    </row>
    <row r="411">
      <c r="B411" s="12" t="str">
        <f t="shared" si="4"/>
        <v/>
      </c>
      <c r="C411" s="20"/>
      <c r="D411" s="15"/>
      <c r="E411" s="15"/>
      <c r="F411" s="15"/>
      <c r="G411" s="16"/>
      <c r="H411" s="15"/>
      <c r="I411" s="15"/>
      <c r="J411" s="21"/>
      <c r="K411" s="15"/>
      <c r="L411" s="15"/>
    </row>
    <row r="412">
      <c r="B412" s="12" t="str">
        <f t="shared" si="4"/>
        <v/>
      </c>
      <c r="C412" s="20"/>
      <c r="D412" s="15"/>
      <c r="E412" s="15"/>
      <c r="F412" s="15"/>
      <c r="G412" s="16"/>
      <c r="H412" s="15"/>
      <c r="I412" s="15"/>
      <c r="J412" s="21"/>
      <c r="K412" s="15"/>
      <c r="L412" s="15"/>
    </row>
    <row r="413">
      <c r="B413" s="12" t="str">
        <f t="shared" si="4"/>
        <v/>
      </c>
      <c r="C413" s="20"/>
      <c r="D413" s="15"/>
      <c r="E413" s="15"/>
      <c r="F413" s="15"/>
      <c r="G413" s="16"/>
      <c r="H413" s="15"/>
      <c r="I413" s="15"/>
      <c r="J413" s="21"/>
      <c r="K413" s="15"/>
      <c r="L413" s="15"/>
    </row>
    <row r="414">
      <c r="B414" s="12" t="str">
        <f t="shared" si="4"/>
        <v/>
      </c>
      <c r="C414" s="20"/>
      <c r="D414" s="15"/>
      <c r="E414" s="15"/>
      <c r="F414" s="15"/>
      <c r="G414" s="16"/>
      <c r="H414" s="15"/>
      <c r="I414" s="15"/>
      <c r="J414" s="21"/>
      <c r="K414" s="15"/>
      <c r="L414" s="15"/>
    </row>
    <row r="415">
      <c r="B415" s="12" t="str">
        <f t="shared" si="4"/>
        <v/>
      </c>
      <c r="C415" s="20"/>
      <c r="D415" s="15"/>
      <c r="E415" s="15"/>
      <c r="F415" s="15"/>
      <c r="G415" s="16"/>
      <c r="H415" s="15"/>
      <c r="I415" s="15"/>
      <c r="J415" s="21"/>
      <c r="K415" s="15"/>
      <c r="L415" s="15"/>
    </row>
    <row r="416">
      <c r="B416" s="12" t="str">
        <f t="shared" si="4"/>
        <v/>
      </c>
      <c r="C416" s="20"/>
      <c r="D416" s="15"/>
      <c r="E416" s="15"/>
      <c r="F416" s="15"/>
      <c r="G416" s="16"/>
      <c r="H416" s="15"/>
      <c r="I416" s="15"/>
      <c r="J416" s="21"/>
      <c r="K416" s="15"/>
      <c r="L416" s="15"/>
    </row>
    <row r="417">
      <c r="B417" s="12" t="str">
        <f t="shared" si="4"/>
        <v/>
      </c>
      <c r="C417" s="20"/>
      <c r="D417" s="15"/>
      <c r="E417" s="15"/>
      <c r="F417" s="15"/>
      <c r="G417" s="16"/>
      <c r="H417" s="15"/>
      <c r="I417" s="15"/>
      <c r="J417" s="21"/>
      <c r="K417" s="15"/>
      <c r="L417" s="15"/>
    </row>
    <row r="418">
      <c r="B418" s="12" t="str">
        <f t="shared" si="4"/>
        <v/>
      </c>
      <c r="C418" s="20"/>
      <c r="D418" s="15"/>
      <c r="E418" s="15"/>
      <c r="F418" s="15"/>
      <c r="G418" s="16"/>
      <c r="H418" s="15"/>
      <c r="I418" s="15"/>
      <c r="J418" s="21"/>
      <c r="K418" s="15"/>
      <c r="L418" s="15"/>
    </row>
    <row r="419">
      <c r="B419" s="12" t="str">
        <f t="shared" si="4"/>
        <v/>
      </c>
      <c r="C419" s="20"/>
      <c r="D419" s="15"/>
      <c r="E419" s="15"/>
      <c r="F419" s="15"/>
      <c r="G419" s="16"/>
      <c r="H419" s="15"/>
      <c r="I419" s="15"/>
      <c r="J419" s="21"/>
      <c r="K419" s="15"/>
      <c r="L419" s="15"/>
    </row>
    <row r="420">
      <c r="B420" s="12" t="str">
        <f t="shared" si="4"/>
        <v/>
      </c>
      <c r="C420" s="20"/>
      <c r="D420" s="15"/>
      <c r="E420" s="15"/>
      <c r="F420" s="15"/>
      <c r="G420" s="16"/>
      <c r="H420" s="15"/>
      <c r="I420" s="15"/>
      <c r="J420" s="21"/>
      <c r="K420" s="15"/>
      <c r="L420" s="15"/>
    </row>
    <row r="421">
      <c r="B421" s="12" t="str">
        <f t="shared" si="4"/>
        <v/>
      </c>
      <c r="C421" s="20"/>
      <c r="D421" s="15"/>
      <c r="E421" s="15"/>
      <c r="F421" s="15"/>
      <c r="G421" s="16"/>
      <c r="H421" s="15"/>
      <c r="I421" s="15"/>
      <c r="J421" s="21"/>
      <c r="K421" s="15"/>
      <c r="L421" s="15"/>
    </row>
    <row r="422">
      <c r="B422" s="12" t="str">
        <f t="shared" si="4"/>
        <v/>
      </c>
      <c r="C422" s="20"/>
      <c r="D422" s="15"/>
      <c r="E422" s="15"/>
      <c r="F422" s="15"/>
      <c r="G422" s="16"/>
      <c r="H422" s="15"/>
      <c r="I422" s="15"/>
      <c r="J422" s="21"/>
      <c r="K422" s="15"/>
      <c r="L422" s="15"/>
    </row>
    <row r="423">
      <c r="B423" s="12" t="str">
        <f t="shared" si="4"/>
        <v/>
      </c>
      <c r="C423" s="20"/>
      <c r="D423" s="15"/>
      <c r="E423" s="15"/>
      <c r="F423" s="15"/>
      <c r="G423" s="16"/>
      <c r="H423" s="15"/>
      <c r="I423" s="15"/>
      <c r="J423" s="21"/>
      <c r="K423" s="15"/>
      <c r="L423" s="15"/>
    </row>
    <row r="424">
      <c r="B424" s="12" t="str">
        <f t="shared" si="4"/>
        <v/>
      </c>
      <c r="C424" s="20"/>
      <c r="D424" s="15"/>
      <c r="E424" s="15"/>
      <c r="F424" s="15"/>
      <c r="G424" s="16"/>
      <c r="H424" s="15"/>
      <c r="I424" s="15"/>
      <c r="J424" s="21"/>
      <c r="K424" s="15"/>
      <c r="L424" s="15"/>
    </row>
    <row r="425">
      <c r="B425" s="12" t="str">
        <f t="shared" si="4"/>
        <v/>
      </c>
      <c r="C425" s="20"/>
      <c r="D425" s="15"/>
      <c r="E425" s="15"/>
      <c r="F425" s="15"/>
      <c r="G425" s="16"/>
      <c r="H425" s="15"/>
      <c r="I425" s="15"/>
      <c r="J425" s="21"/>
      <c r="K425" s="15"/>
      <c r="L425" s="15"/>
    </row>
    <row r="426">
      <c r="B426" s="12" t="str">
        <f t="shared" si="4"/>
        <v/>
      </c>
      <c r="C426" s="20"/>
      <c r="D426" s="15"/>
      <c r="E426" s="15"/>
      <c r="F426" s="15"/>
      <c r="G426" s="16"/>
      <c r="H426" s="15"/>
      <c r="I426" s="15"/>
      <c r="J426" s="21"/>
      <c r="K426" s="15"/>
      <c r="L426" s="15"/>
    </row>
    <row r="427">
      <c r="B427" s="12" t="str">
        <f t="shared" si="4"/>
        <v/>
      </c>
      <c r="C427" s="20"/>
      <c r="D427" s="15"/>
      <c r="E427" s="15"/>
      <c r="F427" s="15"/>
      <c r="G427" s="16"/>
      <c r="H427" s="15"/>
      <c r="I427" s="15"/>
      <c r="J427" s="21"/>
      <c r="K427" s="15"/>
      <c r="L427" s="15"/>
    </row>
    <row r="428">
      <c r="B428" s="12" t="str">
        <f t="shared" si="4"/>
        <v/>
      </c>
      <c r="C428" s="20"/>
      <c r="D428" s="15"/>
      <c r="E428" s="15"/>
      <c r="F428" s="15"/>
      <c r="G428" s="16"/>
      <c r="H428" s="15"/>
      <c r="I428" s="15"/>
      <c r="J428" s="21"/>
      <c r="K428" s="15"/>
      <c r="L428" s="15"/>
    </row>
    <row r="429">
      <c r="B429" s="12" t="str">
        <f t="shared" si="4"/>
        <v/>
      </c>
      <c r="C429" s="20"/>
      <c r="D429" s="15"/>
      <c r="E429" s="15"/>
      <c r="F429" s="15"/>
      <c r="G429" s="16"/>
      <c r="H429" s="15"/>
      <c r="I429" s="15"/>
      <c r="J429" s="21"/>
      <c r="K429" s="15"/>
      <c r="L429" s="15"/>
    </row>
    <row r="430">
      <c r="B430" s="12" t="str">
        <f t="shared" si="4"/>
        <v/>
      </c>
      <c r="C430" s="20"/>
      <c r="D430" s="15"/>
      <c r="E430" s="15"/>
      <c r="F430" s="15"/>
      <c r="G430" s="16"/>
      <c r="H430" s="15"/>
      <c r="I430" s="15"/>
      <c r="J430" s="21"/>
      <c r="K430" s="15"/>
      <c r="L430" s="15"/>
    </row>
    <row r="431">
      <c r="B431" s="12" t="str">
        <f t="shared" si="4"/>
        <v/>
      </c>
      <c r="C431" s="20"/>
      <c r="D431" s="15"/>
      <c r="E431" s="15"/>
      <c r="F431" s="15"/>
      <c r="G431" s="16"/>
      <c r="H431" s="15"/>
      <c r="I431" s="15"/>
      <c r="J431" s="21"/>
      <c r="K431" s="15"/>
      <c r="L431" s="15"/>
    </row>
    <row r="432">
      <c r="B432" s="12" t="str">
        <f t="shared" si="4"/>
        <v/>
      </c>
      <c r="C432" s="20"/>
      <c r="D432" s="15"/>
      <c r="E432" s="15"/>
      <c r="F432" s="15"/>
      <c r="G432" s="16"/>
      <c r="H432" s="15"/>
      <c r="I432" s="15"/>
      <c r="J432" s="21"/>
      <c r="K432" s="15"/>
      <c r="L432" s="15"/>
    </row>
    <row r="433">
      <c r="B433" s="12" t="str">
        <f t="shared" si="4"/>
        <v/>
      </c>
      <c r="C433" s="20"/>
      <c r="D433" s="15"/>
      <c r="E433" s="15"/>
      <c r="F433" s="15"/>
      <c r="G433" s="16"/>
      <c r="H433" s="15"/>
      <c r="I433" s="15"/>
      <c r="J433" s="21"/>
      <c r="K433" s="15"/>
      <c r="L433" s="15"/>
    </row>
    <row r="434">
      <c r="B434" s="12" t="str">
        <f t="shared" si="4"/>
        <v/>
      </c>
      <c r="C434" s="20"/>
      <c r="D434" s="15"/>
      <c r="E434" s="15"/>
      <c r="F434" s="15"/>
      <c r="G434" s="16"/>
      <c r="H434" s="15"/>
      <c r="I434" s="15"/>
      <c r="J434" s="21"/>
      <c r="K434" s="15"/>
      <c r="L434" s="15"/>
    </row>
    <row r="435">
      <c r="B435" s="12" t="str">
        <f t="shared" si="4"/>
        <v/>
      </c>
      <c r="C435" s="20"/>
      <c r="D435" s="15"/>
      <c r="E435" s="15"/>
      <c r="F435" s="15"/>
      <c r="G435" s="16"/>
      <c r="H435" s="15"/>
      <c r="I435" s="15"/>
      <c r="J435" s="21"/>
      <c r="K435" s="15"/>
      <c r="L435" s="15"/>
    </row>
    <row r="436">
      <c r="B436" s="12" t="str">
        <f t="shared" si="4"/>
        <v/>
      </c>
      <c r="C436" s="20"/>
      <c r="D436" s="15"/>
      <c r="E436" s="15"/>
      <c r="F436" s="15"/>
      <c r="G436" s="16"/>
      <c r="H436" s="15"/>
      <c r="I436" s="15"/>
      <c r="J436" s="21"/>
      <c r="K436" s="15"/>
      <c r="L436" s="15"/>
    </row>
    <row r="437">
      <c r="B437" s="12" t="str">
        <f t="shared" si="4"/>
        <v/>
      </c>
      <c r="C437" s="20"/>
      <c r="D437" s="15"/>
      <c r="E437" s="15"/>
      <c r="F437" s="15"/>
      <c r="G437" s="16"/>
      <c r="H437" s="15"/>
      <c r="I437" s="15"/>
      <c r="J437" s="21"/>
      <c r="K437" s="15"/>
      <c r="L437" s="15"/>
    </row>
    <row r="438">
      <c r="B438" s="12" t="str">
        <f t="shared" si="4"/>
        <v/>
      </c>
      <c r="C438" s="20"/>
      <c r="D438" s="15"/>
      <c r="E438" s="15"/>
      <c r="F438" s="15"/>
      <c r="G438" s="16"/>
      <c r="H438" s="15"/>
      <c r="I438" s="15"/>
      <c r="J438" s="21"/>
      <c r="K438" s="15"/>
      <c r="L438" s="15"/>
    </row>
    <row r="439">
      <c r="B439" s="12" t="str">
        <f t="shared" si="4"/>
        <v/>
      </c>
      <c r="C439" s="20"/>
      <c r="D439" s="15"/>
      <c r="E439" s="15"/>
      <c r="F439" s="15"/>
      <c r="G439" s="16"/>
      <c r="H439" s="15"/>
      <c r="I439" s="15"/>
      <c r="J439" s="21"/>
      <c r="K439" s="15"/>
      <c r="L439" s="15"/>
    </row>
    <row r="440">
      <c r="B440" s="12" t="str">
        <f t="shared" si="4"/>
        <v/>
      </c>
      <c r="C440" s="20"/>
      <c r="D440" s="15"/>
      <c r="E440" s="15"/>
      <c r="F440" s="15"/>
      <c r="G440" s="16"/>
      <c r="H440" s="15"/>
      <c r="I440" s="15"/>
      <c r="J440" s="21"/>
      <c r="K440" s="15"/>
      <c r="L440" s="15"/>
    </row>
    <row r="441">
      <c r="B441" s="12" t="str">
        <f t="shared" si="4"/>
        <v/>
      </c>
      <c r="C441" s="20"/>
      <c r="D441" s="15"/>
      <c r="E441" s="15"/>
      <c r="F441" s="15"/>
      <c r="G441" s="16"/>
      <c r="H441" s="15"/>
      <c r="I441" s="15"/>
      <c r="J441" s="21"/>
      <c r="K441" s="15"/>
      <c r="L441" s="15"/>
    </row>
    <row r="442">
      <c r="B442" s="12" t="str">
        <f t="shared" si="4"/>
        <v/>
      </c>
      <c r="C442" s="20"/>
      <c r="D442" s="15"/>
      <c r="E442" s="15"/>
      <c r="F442" s="15"/>
      <c r="G442" s="16"/>
      <c r="H442" s="15"/>
      <c r="I442" s="15"/>
      <c r="J442" s="21"/>
      <c r="K442" s="15"/>
      <c r="L442" s="15"/>
    </row>
    <row r="443">
      <c r="B443" s="12" t="str">
        <f t="shared" si="4"/>
        <v/>
      </c>
      <c r="C443" s="20"/>
      <c r="D443" s="15"/>
      <c r="E443" s="15"/>
      <c r="F443" s="15"/>
      <c r="G443" s="16"/>
      <c r="H443" s="15"/>
      <c r="I443" s="15"/>
      <c r="J443" s="21"/>
      <c r="K443" s="15"/>
      <c r="L443" s="15"/>
    </row>
    <row r="444">
      <c r="B444" s="12" t="str">
        <f t="shared" si="4"/>
        <v/>
      </c>
      <c r="C444" s="20"/>
      <c r="D444" s="15"/>
      <c r="E444" s="15"/>
      <c r="F444" s="15"/>
      <c r="G444" s="16"/>
      <c r="H444" s="15"/>
      <c r="I444" s="15"/>
      <c r="J444" s="21"/>
      <c r="K444" s="15"/>
      <c r="L444" s="15"/>
    </row>
    <row r="445">
      <c r="B445" s="12" t="str">
        <f t="shared" si="4"/>
        <v/>
      </c>
      <c r="C445" s="20"/>
      <c r="D445" s="15"/>
      <c r="E445" s="15"/>
      <c r="F445" s="15"/>
      <c r="G445" s="16"/>
      <c r="H445" s="15"/>
      <c r="I445" s="15"/>
      <c r="J445" s="21"/>
      <c r="K445" s="15"/>
      <c r="L445" s="15"/>
    </row>
    <row r="446">
      <c r="B446" s="12" t="str">
        <f t="shared" si="4"/>
        <v/>
      </c>
      <c r="C446" s="20"/>
      <c r="D446" s="15"/>
      <c r="E446" s="15"/>
      <c r="F446" s="15"/>
      <c r="G446" s="16"/>
      <c r="H446" s="15"/>
      <c r="I446" s="15"/>
      <c r="J446" s="21"/>
      <c r="K446" s="15"/>
      <c r="L446" s="15"/>
    </row>
    <row r="447">
      <c r="B447" s="12" t="str">
        <f t="shared" si="4"/>
        <v/>
      </c>
      <c r="C447" s="20"/>
      <c r="D447" s="15"/>
      <c r="E447" s="15"/>
      <c r="F447" s="15"/>
      <c r="G447" s="16"/>
      <c r="H447" s="15"/>
      <c r="I447" s="15"/>
      <c r="J447" s="21"/>
      <c r="K447" s="15"/>
      <c r="L447" s="15"/>
    </row>
    <row r="448">
      <c r="B448" s="12" t="str">
        <f t="shared" si="4"/>
        <v/>
      </c>
      <c r="C448" s="20"/>
      <c r="D448" s="15"/>
      <c r="E448" s="15"/>
      <c r="F448" s="15"/>
      <c r="G448" s="16"/>
      <c r="H448" s="15"/>
      <c r="I448" s="15"/>
      <c r="J448" s="21"/>
      <c r="K448" s="15"/>
      <c r="L448" s="15"/>
    </row>
    <row r="449">
      <c r="B449" s="12" t="str">
        <f t="shared" si="4"/>
        <v/>
      </c>
      <c r="C449" s="20"/>
      <c r="D449" s="15"/>
      <c r="E449" s="15"/>
      <c r="F449" s="15"/>
      <c r="G449" s="16"/>
      <c r="H449" s="15"/>
      <c r="I449" s="15"/>
      <c r="J449" s="21"/>
      <c r="K449" s="15"/>
      <c r="L449" s="15"/>
    </row>
    <row r="450">
      <c r="B450" s="12" t="str">
        <f t="shared" si="4"/>
        <v/>
      </c>
      <c r="C450" s="20"/>
      <c r="D450" s="15"/>
      <c r="E450" s="15"/>
      <c r="F450" s="15"/>
      <c r="G450" s="16"/>
      <c r="H450" s="15"/>
      <c r="I450" s="15"/>
      <c r="J450" s="21"/>
      <c r="K450" s="15"/>
      <c r="L450" s="15"/>
    </row>
    <row r="451">
      <c r="B451" s="12" t="str">
        <f t="shared" si="4"/>
        <v/>
      </c>
      <c r="C451" s="20"/>
      <c r="D451" s="15"/>
      <c r="E451" s="15"/>
      <c r="F451" s="15"/>
      <c r="G451" s="16"/>
      <c r="H451" s="15"/>
      <c r="I451" s="15"/>
      <c r="J451" s="21"/>
      <c r="K451" s="15"/>
      <c r="L451" s="15"/>
    </row>
    <row r="452">
      <c r="B452" s="12" t="str">
        <f t="shared" si="4"/>
        <v/>
      </c>
      <c r="C452" s="20"/>
      <c r="D452" s="15"/>
      <c r="E452" s="15"/>
      <c r="F452" s="15"/>
      <c r="G452" s="16"/>
      <c r="H452" s="15"/>
      <c r="I452" s="15"/>
      <c r="J452" s="21"/>
      <c r="K452" s="15"/>
      <c r="L452" s="15"/>
    </row>
    <row r="453">
      <c r="B453" s="12" t="str">
        <f t="shared" si="4"/>
        <v/>
      </c>
      <c r="C453" s="20"/>
      <c r="D453" s="15"/>
      <c r="E453" s="15"/>
      <c r="F453" s="15"/>
      <c r="G453" s="16"/>
      <c r="H453" s="15"/>
      <c r="I453" s="15"/>
      <c r="J453" s="21"/>
      <c r="K453" s="15"/>
      <c r="L453" s="15"/>
    </row>
    <row r="454">
      <c r="B454" s="12" t="str">
        <f t="shared" si="4"/>
        <v/>
      </c>
      <c r="C454" s="20"/>
      <c r="D454" s="15"/>
      <c r="E454" s="15"/>
      <c r="F454" s="15"/>
      <c r="G454" s="16"/>
      <c r="H454" s="15"/>
      <c r="I454" s="15"/>
      <c r="J454" s="21"/>
      <c r="K454" s="15"/>
      <c r="L454" s="15"/>
    </row>
    <row r="455">
      <c r="B455" s="12" t="str">
        <f t="shared" si="4"/>
        <v/>
      </c>
      <c r="C455" s="20"/>
      <c r="D455" s="15"/>
      <c r="E455" s="15"/>
      <c r="F455" s="15"/>
      <c r="G455" s="16"/>
      <c r="H455" s="15"/>
      <c r="I455" s="15"/>
      <c r="J455" s="21"/>
      <c r="K455" s="15"/>
      <c r="L455" s="15"/>
    </row>
    <row r="456">
      <c r="B456" s="12" t="str">
        <f t="shared" si="4"/>
        <v/>
      </c>
      <c r="C456" s="20"/>
      <c r="D456" s="15"/>
      <c r="E456" s="15"/>
      <c r="F456" s="15"/>
      <c r="G456" s="16"/>
      <c r="H456" s="15"/>
      <c r="I456" s="15"/>
      <c r="J456" s="21"/>
      <c r="K456" s="15"/>
      <c r="L456" s="15"/>
    </row>
    <row r="457">
      <c r="B457" s="12" t="str">
        <f t="shared" si="4"/>
        <v/>
      </c>
      <c r="C457" s="20"/>
      <c r="D457" s="15"/>
      <c r="E457" s="15"/>
      <c r="F457" s="15"/>
      <c r="G457" s="16"/>
      <c r="H457" s="15"/>
      <c r="I457" s="15"/>
      <c r="J457" s="21"/>
      <c r="K457" s="15"/>
      <c r="L457" s="15"/>
    </row>
    <row r="458">
      <c r="B458" s="12" t="str">
        <f t="shared" si="4"/>
        <v/>
      </c>
      <c r="C458" s="20"/>
      <c r="D458" s="15"/>
      <c r="E458" s="15"/>
      <c r="F458" s="15"/>
      <c r="G458" s="16"/>
      <c r="H458" s="15"/>
      <c r="I458" s="15"/>
      <c r="J458" s="21"/>
      <c r="K458" s="15"/>
      <c r="L458" s="15"/>
    </row>
    <row r="459">
      <c r="B459" s="12" t="str">
        <f t="shared" si="4"/>
        <v/>
      </c>
      <c r="C459" s="20"/>
      <c r="D459" s="15"/>
      <c r="E459" s="15"/>
      <c r="F459" s="15"/>
      <c r="G459" s="16"/>
      <c r="H459" s="15"/>
      <c r="I459" s="15"/>
      <c r="J459" s="21"/>
      <c r="K459" s="15"/>
      <c r="L459" s="15"/>
    </row>
    <row r="460">
      <c r="B460" s="12" t="str">
        <f t="shared" si="4"/>
        <v/>
      </c>
      <c r="C460" s="20"/>
      <c r="D460" s="15"/>
      <c r="E460" s="15"/>
      <c r="F460" s="15"/>
      <c r="G460" s="16"/>
      <c r="H460" s="15"/>
      <c r="I460" s="15"/>
      <c r="J460" s="21"/>
      <c r="K460" s="15"/>
      <c r="L460" s="15"/>
    </row>
    <row r="461">
      <c r="B461" s="12" t="str">
        <f t="shared" si="4"/>
        <v/>
      </c>
      <c r="C461" s="20"/>
      <c r="D461" s="15"/>
      <c r="E461" s="15"/>
      <c r="F461" s="15"/>
      <c r="G461" s="16"/>
      <c r="H461" s="15"/>
      <c r="I461" s="15"/>
      <c r="J461" s="21"/>
      <c r="K461" s="15"/>
      <c r="L461" s="15"/>
    </row>
    <row r="462">
      <c r="B462" s="12" t="str">
        <f t="shared" si="4"/>
        <v/>
      </c>
      <c r="C462" s="20"/>
      <c r="D462" s="15"/>
      <c r="E462" s="15"/>
      <c r="F462" s="15"/>
      <c r="G462" s="16"/>
      <c r="H462" s="15"/>
      <c r="I462" s="15"/>
      <c r="J462" s="21"/>
      <c r="K462" s="15"/>
      <c r="L462" s="15"/>
    </row>
    <row r="463">
      <c r="B463" s="12" t="str">
        <f t="shared" si="4"/>
        <v/>
      </c>
      <c r="C463" s="20"/>
      <c r="D463" s="15"/>
      <c r="E463" s="15"/>
      <c r="F463" s="15"/>
      <c r="G463" s="16"/>
      <c r="H463" s="15"/>
      <c r="I463" s="15"/>
      <c r="J463" s="21"/>
      <c r="K463" s="15"/>
      <c r="L463" s="15"/>
    </row>
    <row r="464">
      <c r="B464" s="12" t="str">
        <f t="shared" si="4"/>
        <v/>
      </c>
      <c r="C464" s="20"/>
      <c r="D464" s="15"/>
      <c r="E464" s="15"/>
      <c r="F464" s="15"/>
      <c r="G464" s="16"/>
      <c r="H464" s="15"/>
      <c r="I464" s="15"/>
      <c r="J464" s="21"/>
      <c r="K464" s="15"/>
      <c r="L464" s="15"/>
    </row>
    <row r="465">
      <c r="B465" s="12" t="str">
        <f t="shared" si="4"/>
        <v/>
      </c>
      <c r="C465" s="20"/>
      <c r="D465" s="15"/>
      <c r="E465" s="15"/>
      <c r="F465" s="15"/>
      <c r="G465" s="16"/>
      <c r="H465" s="15"/>
      <c r="I465" s="15"/>
      <c r="J465" s="21"/>
      <c r="K465" s="15"/>
      <c r="L465" s="15"/>
    </row>
    <row r="466">
      <c r="B466" s="12" t="str">
        <f t="shared" si="4"/>
        <v/>
      </c>
      <c r="C466" s="20"/>
      <c r="D466" s="15"/>
      <c r="E466" s="15"/>
      <c r="F466" s="15"/>
      <c r="G466" s="16"/>
      <c r="H466" s="15"/>
      <c r="I466" s="15"/>
      <c r="J466" s="21"/>
      <c r="K466" s="15"/>
      <c r="L466" s="15"/>
    </row>
    <row r="467">
      <c r="B467" s="12" t="str">
        <f t="shared" si="4"/>
        <v/>
      </c>
      <c r="C467" s="20"/>
      <c r="D467" s="15"/>
      <c r="E467" s="15"/>
      <c r="F467" s="15"/>
      <c r="G467" s="16"/>
      <c r="H467" s="15"/>
      <c r="I467" s="15"/>
      <c r="J467" s="21"/>
      <c r="K467" s="15"/>
      <c r="L467" s="15"/>
    </row>
    <row r="468">
      <c r="B468" s="12" t="str">
        <f t="shared" si="4"/>
        <v/>
      </c>
      <c r="C468" s="20"/>
      <c r="D468" s="15"/>
      <c r="E468" s="15"/>
      <c r="F468" s="15"/>
      <c r="G468" s="16"/>
      <c r="H468" s="15"/>
      <c r="I468" s="15"/>
      <c r="J468" s="21"/>
      <c r="K468" s="15"/>
      <c r="L468" s="15"/>
    </row>
    <row r="469">
      <c r="B469" s="12" t="str">
        <f t="shared" si="4"/>
        <v/>
      </c>
      <c r="C469" s="20"/>
      <c r="D469" s="15"/>
      <c r="E469" s="15"/>
      <c r="F469" s="15"/>
      <c r="G469" s="16"/>
      <c r="H469" s="15"/>
      <c r="I469" s="15"/>
      <c r="J469" s="21"/>
      <c r="K469" s="15"/>
      <c r="L469" s="15"/>
    </row>
    <row r="470">
      <c r="B470" s="12" t="str">
        <f t="shared" si="4"/>
        <v/>
      </c>
      <c r="C470" s="20"/>
      <c r="D470" s="15"/>
      <c r="E470" s="15"/>
      <c r="F470" s="15"/>
      <c r="G470" s="16"/>
      <c r="H470" s="15"/>
      <c r="I470" s="15"/>
      <c r="J470" s="21"/>
      <c r="K470" s="15"/>
      <c r="L470" s="15"/>
    </row>
    <row r="471">
      <c r="B471" s="12" t="str">
        <f t="shared" si="4"/>
        <v/>
      </c>
      <c r="C471" s="20"/>
      <c r="D471" s="15"/>
      <c r="E471" s="15"/>
      <c r="F471" s="15"/>
      <c r="G471" s="16"/>
      <c r="H471" s="15"/>
      <c r="I471" s="15"/>
      <c r="J471" s="21"/>
      <c r="K471" s="15"/>
      <c r="L471" s="15"/>
    </row>
    <row r="472">
      <c r="B472" s="12" t="str">
        <f t="shared" si="4"/>
        <v/>
      </c>
      <c r="C472" s="20"/>
      <c r="D472" s="15"/>
      <c r="E472" s="15"/>
      <c r="F472" s="15"/>
      <c r="G472" s="16"/>
      <c r="H472" s="15"/>
      <c r="I472" s="15"/>
      <c r="J472" s="21"/>
      <c r="K472" s="15"/>
      <c r="L472" s="15"/>
    </row>
    <row r="473">
      <c r="B473" s="12" t="str">
        <f t="shared" si="4"/>
        <v/>
      </c>
      <c r="C473" s="20"/>
      <c r="D473" s="15"/>
      <c r="E473" s="15"/>
      <c r="F473" s="15"/>
      <c r="G473" s="16"/>
      <c r="H473" s="15"/>
      <c r="I473" s="15"/>
      <c r="J473" s="21"/>
      <c r="K473" s="15"/>
      <c r="L473" s="15"/>
    </row>
    <row r="474">
      <c r="B474" s="12" t="str">
        <f t="shared" si="4"/>
        <v/>
      </c>
      <c r="C474" s="20"/>
      <c r="D474" s="15"/>
      <c r="E474" s="15"/>
      <c r="F474" s="15"/>
      <c r="G474" s="16"/>
      <c r="H474" s="15"/>
      <c r="I474" s="15"/>
      <c r="J474" s="21"/>
      <c r="K474" s="15"/>
      <c r="L474" s="15"/>
    </row>
    <row r="475">
      <c r="B475" s="12" t="str">
        <f t="shared" si="4"/>
        <v/>
      </c>
      <c r="C475" s="20"/>
      <c r="D475" s="15"/>
      <c r="E475" s="15"/>
      <c r="F475" s="15"/>
      <c r="G475" s="16"/>
      <c r="H475" s="15"/>
      <c r="I475" s="15"/>
      <c r="J475" s="21"/>
      <c r="K475" s="15"/>
      <c r="L475" s="15"/>
    </row>
    <row r="476">
      <c r="B476" s="12" t="str">
        <f t="shared" si="4"/>
        <v/>
      </c>
      <c r="C476" s="20"/>
      <c r="D476" s="15"/>
      <c r="E476" s="15"/>
      <c r="F476" s="15"/>
      <c r="G476" s="16"/>
      <c r="H476" s="15"/>
      <c r="I476" s="15"/>
      <c r="J476" s="21"/>
      <c r="K476" s="15"/>
      <c r="L476" s="15"/>
    </row>
    <row r="477">
      <c r="B477" s="12" t="str">
        <f t="shared" si="4"/>
        <v/>
      </c>
      <c r="C477" s="20"/>
      <c r="D477" s="15"/>
      <c r="E477" s="15"/>
      <c r="F477" s="15"/>
      <c r="G477" s="16"/>
      <c r="H477" s="15"/>
      <c r="I477" s="15"/>
      <c r="J477" s="21"/>
      <c r="K477" s="15"/>
      <c r="L477" s="15"/>
    </row>
    <row r="478">
      <c r="B478" s="12" t="str">
        <f t="shared" si="4"/>
        <v/>
      </c>
      <c r="C478" s="20"/>
      <c r="D478" s="15"/>
      <c r="E478" s="15"/>
      <c r="F478" s="15"/>
      <c r="G478" s="16"/>
      <c r="H478" s="15"/>
      <c r="I478" s="15"/>
      <c r="J478" s="21"/>
      <c r="K478" s="15"/>
      <c r="L478" s="15"/>
    </row>
    <row r="479">
      <c r="B479" s="12" t="str">
        <f t="shared" si="4"/>
        <v/>
      </c>
      <c r="C479" s="20"/>
      <c r="D479" s="15"/>
      <c r="E479" s="15"/>
      <c r="F479" s="15"/>
      <c r="G479" s="16"/>
      <c r="H479" s="15"/>
      <c r="I479" s="15"/>
      <c r="J479" s="21"/>
      <c r="K479" s="15"/>
      <c r="L479" s="15"/>
    </row>
    <row r="480">
      <c r="B480" s="12" t="str">
        <f t="shared" si="4"/>
        <v/>
      </c>
      <c r="C480" s="20"/>
      <c r="D480" s="15"/>
      <c r="E480" s="15"/>
      <c r="F480" s="15"/>
      <c r="G480" s="16"/>
      <c r="H480" s="15"/>
      <c r="I480" s="15"/>
      <c r="J480" s="21"/>
      <c r="K480" s="15"/>
      <c r="L480" s="15"/>
    </row>
    <row r="481">
      <c r="B481" s="12" t="str">
        <f t="shared" si="4"/>
        <v/>
      </c>
      <c r="C481" s="20"/>
      <c r="D481" s="15"/>
      <c r="E481" s="15"/>
      <c r="F481" s="15"/>
      <c r="G481" s="16"/>
      <c r="H481" s="15"/>
      <c r="I481" s="15"/>
      <c r="J481" s="21"/>
      <c r="K481" s="15"/>
      <c r="L481" s="15"/>
    </row>
    <row r="482">
      <c r="B482" s="12" t="str">
        <f t="shared" si="4"/>
        <v/>
      </c>
      <c r="C482" s="20"/>
      <c r="D482" s="15"/>
      <c r="E482" s="15"/>
      <c r="F482" s="15"/>
      <c r="G482" s="16"/>
      <c r="H482" s="15"/>
      <c r="I482" s="15"/>
      <c r="J482" s="21"/>
      <c r="K482" s="15"/>
      <c r="L482" s="15"/>
    </row>
    <row r="483">
      <c r="B483" s="12" t="str">
        <f t="shared" si="4"/>
        <v/>
      </c>
      <c r="C483" s="20"/>
      <c r="D483" s="15"/>
      <c r="E483" s="15"/>
      <c r="F483" s="15"/>
      <c r="G483" s="16"/>
      <c r="H483" s="15"/>
      <c r="I483" s="15"/>
      <c r="J483" s="21"/>
      <c r="K483" s="15"/>
      <c r="L483" s="15"/>
    </row>
    <row r="484">
      <c r="B484" s="12" t="str">
        <f t="shared" si="4"/>
        <v/>
      </c>
      <c r="C484" s="20"/>
      <c r="D484" s="15"/>
      <c r="E484" s="15"/>
      <c r="F484" s="15"/>
      <c r="G484" s="16"/>
      <c r="H484" s="15"/>
      <c r="I484" s="15"/>
      <c r="J484" s="21"/>
      <c r="K484" s="15"/>
      <c r="L484" s="15"/>
    </row>
    <row r="485">
      <c r="B485" s="12" t="str">
        <f t="shared" si="4"/>
        <v/>
      </c>
      <c r="C485" s="20"/>
      <c r="D485" s="15"/>
      <c r="E485" s="15"/>
      <c r="F485" s="15"/>
      <c r="G485" s="16"/>
      <c r="H485" s="15"/>
      <c r="I485" s="15"/>
      <c r="J485" s="21"/>
      <c r="K485" s="15"/>
      <c r="L485" s="15"/>
    </row>
    <row r="486">
      <c r="B486" s="12" t="str">
        <f t="shared" si="4"/>
        <v/>
      </c>
      <c r="C486" s="20"/>
      <c r="D486" s="15"/>
      <c r="E486" s="15"/>
      <c r="F486" s="15"/>
      <c r="G486" s="16"/>
      <c r="H486" s="15"/>
      <c r="I486" s="15"/>
      <c r="J486" s="21"/>
      <c r="K486" s="15"/>
      <c r="L486" s="15"/>
    </row>
    <row r="487">
      <c r="B487" s="12" t="str">
        <f t="shared" si="4"/>
        <v/>
      </c>
      <c r="C487" s="20"/>
      <c r="D487" s="15"/>
      <c r="E487" s="15"/>
      <c r="F487" s="15"/>
      <c r="G487" s="16"/>
      <c r="H487" s="15"/>
      <c r="I487" s="15"/>
      <c r="J487" s="21"/>
      <c r="K487" s="15"/>
      <c r="L487" s="15"/>
    </row>
    <row r="488">
      <c r="B488" s="12" t="str">
        <f t="shared" si="4"/>
        <v/>
      </c>
      <c r="C488" s="20"/>
      <c r="D488" s="15"/>
      <c r="E488" s="15"/>
      <c r="F488" s="15"/>
      <c r="G488" s="16"/>
      <c r="H488" s="15"/>
      <c r="I488" s="15"/>
      <c r="J488" s="21"/>
      <c r="K488" s="15"/>
      <c r="L488" s="15"/>
    </row>
    <row r="489">
      <c r="B489" s="12" t="str">
        <f t="shared" si="4"/>
        <v/>
      </c>
      <c r="C489" s="20"/>
      <c r="D489" s="15"/>
      <c r="E489" s="15"/>
      <c r="F489" s="15"/>
      <c r="G489" s="16"/>
      <c r="H489" s="15"/>
      <c r="I489" s="15"/>
      <c r="J489" s="21"/>
      <c r="K489" s="15"/>
      <c r="L489" s="15"/>
    </row>
    <row r="490">
      <c r="B490" s="12" t="str">
        <f t="shared" si="4"/>
        <v/>
      </c>
      <c r="C490" s="20"/>
      <c r="D490" s="15"/>
      <c r="E490" s="15"/>
      <c r="F490" s="15"/>
      <c r="G490" s="16"/>
      <c r="H490" s="15"/>
      <c r="I490" s="15"/>
      <c r="J490" s="21"/>
      <c r="K490" s="15"/>
      <c r="L490" s="15"/>
    </row>
    <row r="491">
      <c r="B491" s="12" t="str">
        <f t="shared" si="4"/>
        <v/>
      </c>
      <c r="C491" s="20"/>
      <c r="D491" s="15"/>
      <c r="E491" s="15"/>
      <c r="F491" s="15"/>
      <c r="G491" s="16"/>
      <c r="H491" s="15"/>
      <c r="I491" s="15"/>
      <c r="J491" s="21"/>
      <c r="K491" s="15"/>
      <c r="L491" s="15"/>
    </row>
    <row r="492">
      <c r="B492" s="12" t="str">
        <f t="shared" si="4"/>
        <v/>
      </c>
      <c r="C492" s="20"/>
      <c r="D492" s="15"/>
      <c r="E492" s="15"/>
      <c r="F492" s="15"/>
      <c r="G492" s="16"/>
      <c r="H492" s="15"/>
      <c r="I492" s="15"/>
      <c r="J492" s="21"/>
      <c r="K492" s="15"/>
      <c r="L492" s="15"/>
    </row>
    <row r="493">
      <c r="B493" s="12" t="str">
        <f t="shared" si="4"/>
        <v/>
      </c>
      <c r="C493" s="20"/>
      <c r="D493" s="15"/>
      <c r="E493" s="15"/>
      <c r="F493" s="15"/>
      <c r="G493" s="16"/>
      <c r="H493" s="15"/>
      <c r="I493" s="15"/>
      <c r="J493" s="21"/>
      <c r="K493" s="15"/>
      <c r="L493" s="15"/>
    </row>
    <row r="494">
      <c r="B494" s="12" t="str">
        <f t="shared" si="4"/>
        <v/>
      </c>
      <c r="C494" s="20"/>
      <c r="D494" s="15"/>
      <c r="E494" s="15"/>
      <c r="F494" s="15"/>
      <c r="G494" s="16"/>
      <c r="H494" s="15"/>
      <c r="I494" s="15"/>
      <c r="J494" s="21"/>
      <c r="K494" s="15"/>
      <c r="L494" s="15"/>
    </row>
    <row r="495">
      <c r="B495" s="12" t="str">
        <f t="shared" si="4"/>
        <v/>
      </c>
      <c r="C495" s="20"/>
      <c r="D495" s="15"/>
      <c r="E495" s="15"/>
      <c r="F495" s="15"/>
      <c r="G495" s="16"/>
      <c r="H495" s="15"/>
      <c r="I495" s="15"/>
      <c r="J495" s="21"/>
      <c r="K495" s="15"/>
      <c r="L495" s="15"/>
    </row>
    <row r="496">
      <c r="B496" s="12" t="str">
        <f t="shared" si="4"/>
        <v/>
      </c>
      <c r="C496" s="20"/>
      <c r="D496" s="15"/>
      <c r="E496" s="15"/>
      <c r="F496" s="15"/>
      <c r="G496" s="16"/>
      <c r="H496" s="15"/>
      <c r="I496" s="15"/>
      <c r="J496" s="21"/>
      <c r="K496" s="15"/>
      <c r="L496" s="15"/>
    </row>
    <row r="497">
      <c r="B497" s="12" t="str">
        <f t="shared" si="4"/>
        <v/>
      </c>
      <c r="C497" s="20"/>
      <c r="D497" s="15"/>
      <c r="E497" s="15"/>
      <c r="F497" s="15"/>
      <c r="G497" s="16"/>
      <c r="H497" s="15"/>
      <c r="I497" s="15"/>
      <c r="J497" s="21"/>
      <c r="K497" s="15"/>
      <c r="L497" s="15"/>
    </row>
    <row r="498">
      <c r="B498" s="12" t="str">
        <f t="shared" si="4"/>
        <v/>
      </c>
      <c r="C498" s="20"/>
      <c r="D498" s="15"/>
      <c r="E498" s="15"/>
      <c r="F498" s="15"/>
      <c r="G498" s="16"/>
      <c r="H498" s="15"/>
      <c r="I498" s="15"/>
      <c r="J498" s="21"/>
      <c r="K498" s="15"/>
      <c r="L498" s="15"/>
    </row>
    <row r="499">
      <c r="B499" s="12" t="str">
        <f t="shared" si="4"/>
        <v/>
      </c>
      <c r="C499" s="20"/>
      <c r="D499" s="15"/>
      <c r="E499" s="15"/>
      <c r="F499" s="15"/>
      <c r="G499" s="16"/>
      <c r="H499" s="15"/>
      <c r="I499" s="15"/>
      <c r="J499" s="21"/>
      <c r="K499" s="15"/>
      <c r="L499" s="15"/>
    </row>
    <row r="500">
      <c r="B500" s="12" t="str">
        <f t="shared" si="4"/>
        <v/>
      </c>
      <c r="C500" s="20"/>
      <c r="D500" s="15"/>
      <c r="E500" s="15"/>
      <c r="F500" s="15"/>
      <c r="G500" s="16"/>
      <c r="H500" s="15"/>
      <c r="I500" s="15"/>
      <c r="J500" s="21"/>
      <c r="K500" s="15"/>
      <c r="L500" s="15"/>
    </row>
    <row r="501">
      <c r="B501" s="12" t="str">
        <f t="shared" si="4"/>
        <v/>
      </c>
      <c r="C501" s="20"/>
      <c r="D501" s="15"/>
      <c r="E501" s="15"/>
      <c r="F501" s="15"/>
      <c r="G501" s="16"/>
      <c r="H501" s="15"/>
      <c r="I501" s="15"/>
      <c r="J501" s="21"/>
      <c r="K501" s="15"/>
      <c r="L501" s="15"/>
    </row>
    <row r="502">
      <c r="B502" s="12" t="str">
        <f t="shared" si="4"/>
        <v/>
      </c>
      <c r="C502" s="20"/>
      <c r="D502" s="15"/>
      <c r="E502" s="15"/>
      <c r="F502" s="15"/>
      <c r="G502" s="16"/>
      <c r="H502" s="15"/>
      <c r="I502" s="15"/>
      <c r="J502" s="21"/>
      <c r="K502" s="15"/>
      <c r="L502" s="15"/>
    </row>
    <row r="503">
      <c r="B503" s="12" t="str">
        <f t="shared" si="4"/>
        <v/>
      </c>
      <c r="C503" s="20"/>
      <c r="D503" s="15"/>
      <c r="E503" s="15"/>
      <c r="F503" s="15"/>
      <c r="G503" s="16"/>
      <c r="H503" s="15"/>
      <c r="I503" s="15"/>
      <c r="J503" s="21"/>
      <c r="K503" s="15"/>
      <c r="L503" s="15"/>
    </row>
    <row r="504">
      <c r="B504" s="12" t="str">
        <f t="shared" si="4"/>
        <v/>
      </c>
      <c r="C504" s="20"/>
      <c r="D504" s="15"/>
      <c r="E504" s="15"/>
      <c r="F504" s="15"/>
      <c r="G504" s="16"/>
      <c r="H504" s="15"/>
      <c r="I504" s="15"/>
      <c r="J504" s="21"/>
      <c r="K504" s="15"/>
      <c r="L504" s="15"/>
    </row>
    <row r="505">
      <c r="B505" s="12" t="str">
        <f t="shared" si="4"/>
        <v/>
      </c>
      <c r="C505" s="20"/>
      <c r="D505" s="15"/>
      <c r="E505" s="15"/>
      <c r="F505" s="15"/>
      <c r="G505" s="16"/>
      <c r="H505" s="15"/>
      <c r="I505" s="15"/>
      <c r="J505" s="21"/>
      <c r="K505" s="15"/>
      <c r="L505" s="15"/>
    </row>
    <row r="506">
      <c r="B506" s="12" t="str">
        <f t="shared" si="4"/>
        <v/>
      </c>
      <c r="C506" s="20"/>
      <c r="D506" s="15"/>
      <c r="E506" s="15"/>
      <c r="F506" s="15"/>
      <c r="G506" s="16"/>
      <c r="H506" s="15"/>
      <c r="I506" s="15"/>
      <c r="J506" s="21"/>
      <c r="K506" s="15"/>
      <c r="L506" s="15"/>
    </row>
    <row r="507">
      <c r="B507" s="12" t="str">
        <f t="shared" si="4"/>
        <v/>
      </c>
      <c r="C507" s="20"/>
      <c r="D507" s="15"/>
      <c r="E507" s="15"/>
      <c r="F507" s="15"/>
      <c r="G507" s="16"/>
      <c r="H507" s="15"/>
      <c r="I507" s="15"/>
      <c r="J507" s="21"/>
      <c r="K507" s="15"/>
      <c r="L507" s="15"/>
    </row>
    <row r="508">
      <c r="B508" s="12" t="str">
        <f t="shared" si="4"/>
        <v/>
      </c>
      <c r="C508" s="20"/>
      <c r="D508" s="15"/>
      <c r="E508" s="15"/>
      <c r="F508" s="15"/>
      <c r="G508" s="16"/>
      <c r="H508" s="15"/>
      <c r="I508" s="15"/>
      <c r="J508" s="21"/>
      <c r="K508" s="15"/>
      <c r="L508" s="15"/>
    </row>
    <row r="509">
      <c r="B509" s="12" t="str">
        <f t="shared" si="4"/>
        <v/>
      </c>
      <c r="C509" s="20"/>
      <c r="D509" s="15"/>
      <c r="E509" s="15"/>
      <c r="F509" s="15"/>
      <c r="G509" s="16"/>
      <c r="H509" s="15"/>
      <c r="I509" s="15"/>
      <c r="J509" s="21"/>
      <c r="K509" s="15"/>
      <c r="L509" s="15"/>
    </row>
    <row r="510">
      <c r="B510" s="12" t="str">
        <f t="shared" si="4"/>
        <v/>
      </c>
      <c r="C510" s="20"/>
      <c r="D510" s="15"/>
      <c r="E510" s="15"/>
      <c r="F510" s="15"/>
      <c r="G510" s="16"/>
      <c r="H510" s="15"/>
      <c r="I510" s="15"/>
      <c r="J510" s="21"/>
      <c r="K510" s="15"/>
      <c r="L510" s="15"/>
    </row>
    <row r="511">
      <c r="B511" s="12" t="str">
        <f t="shared" si="4"/>
        <v/>
      </c>
      <c r="C511" s="20"/>
      <c r="D511" s="15"/>
      <c r="E511" s="15"/>
      <c r="F511" s="15"/>
      <c r="G511" s="16"/>
      <c r="H511" s="15"/>
      <c r="I511" s="15"/>
      <c r="J511" s="21"/>
      <c r="K511" s="15"/>
      <c r="L511" s="15"/>
    </row>
    <row r="512">
      <c r="B512" s="12" t="str">
        <f t="shared" si="4"/>
        <v/>
      </c>
      <c r="C512" s="20"/>
      <c r="D512" s="15"/>
      <c r="E512" s="15"/>
      <c r="F512" s="15"/>
      <c r="G512" s="16"/>
      <c r="H512" s="15"/>
      <c r="I512" s="15"/>
      <c r="J512" s="21"/>
      <c r="K512" s="15"/>
      <c r="L512" s="15"/>
    </row>
    <row r="513">
      <c r="B513" s="12" t="str">
        <f t="shared" si="4"/>
        <v/>
      </c>
      <c r="C513" s="20"/>
      <c r="D513" s="15"/>
      <c r="E513" s="15"/>
      <c r="F513" s="15"/>
      <c r="G513" s="16"/>
      <c r="H513" s="15"/>
      <c r="I513" s="15"/>
      <c r="J513" s="21"/>
      <c r="K513" s="15"/>
      <c r="L513" s="15"/>
    </row>
    <row r="514">
      <c r="B514" s="12" t="str">
        <f t="shared" si="4"/>
        <v/>
      </c>
      <c r="C514" s="20"/>
      <c r="D514" s="15"/>
      <c r="E514" s="15"/>
      <c r="F514" s="15"/>
      <c r="G514" s="16"/>
      <c r="H514" s="15"/>
      <c r="I514" s="15"/>
      <c r="J514" s="21"/>
      <c r="K514" s="15"/>
      <c r="L514" s="15"/>
    </row>
    <row r="515">
      <c r="B515" s="12" t="str">
        <f t="shared" si="4"/>
        <v/>
      </c>
      <c r="C515" s="20"/>
      <c r="D515" s="15"/>
      <c r="E515" s="15"/>
      <c r="F515" s="15"/>
      <c r="G515" s="16"/>
      <c r="H515" s="15"/>
      <c r="I515" s="15"/>
      <c r="J515" s="21"/>
      <c r="K515" s="15"/>
      <c r="L515" s="15"/>
    </row>
    <row r="516">
      <c r="B516" s="12" t="str">
        <f t="shared" si="4"/>
        <v/>
      </c>
      <c r="C516" s="20"/>
      <c r="D516" s="15"/>
      <c r="E516" s="15"/>
      <c r="F516" s="15"/>
      <c r="G516" s="16"/>
      <c r="H516" s="15"/>
      <c r="I516" s="15"/>
      <c r="J516" s="21"/>
      <c r="K516" s="15"/>
      <c r="L516" s="15"/>
    </row>
    <row r="517">
      <c r="B517" s="12" t="str">
        <f t="shared" si="4"/>
        <v/>
      </c>
      <c r="C517" s="20"/>
      <c r="D517" s="15"/>
      <c r="E517" s="15"/>
      <c r="F517" s="15"/>
      <c r="G517" s="16"/>
      <c r="H517" s="15"/>
      <c r="I517" s="15"/>
      <c r="J517" s="21"/>
      <c r="K517" s="15"/>
      <c r="L517" s="15"/>
    </row>
    <row r="518">
      <c r="B518" s="12" t="str">
        <f t="shared" si="4"/>
        <v/>
      </c>
      <c r="C518" s="20"/>
      <c r="D518" s="15"/>
      <c r="E518" s="15"/>
      <c r="F518" s="15"/>
      <c r="G518" s="16"/>
      <c r="H518" s="15"/>
      <c r="I518" s="15"/>
      <c r="J518" s="21"/>
      <c r="K518" s="15"/>
      <c r="L518" s="15"/>
    </row>
    <row r="519">
      <c r="B519" s="12" t="str">
        <f t="shared" si="4"/>
        <v/>
      </c>
      <c r="C519" s="20"/>
      <c r="D519" s="15"/>
      <c r="E519" s="15"/>
      <c r="F519" s="15"/>
      <c r="G519" s="16"/>
      <c r="H519" s="15"/>
      <c r="I519" s="15"/>
      <c r="J519" s="21"/>
      <c r="K519" s="15"/>
      <c r="L519" s="15"/>
    </row>
    <row r="520">
      <c r="B520" s="12" t="str">
        <f t="shared" si="4"/>
        <v/>
      </c>
      <c r="C520" s="20"/>
      <c r="D520" s="15"/>
      <c r="E520" s="15"/>
      <c r="F520" s="15"/>
      <c r="G520" s="16"/>
      <c r="H520" s="15"/>
      <c r="I520" s="15"/>
      <c r="J520" s="21"/>
      <c r="K520" s="15"/>
      <c r="L520" s="15"/>
    </row>
    <row r="521">
      <c r="B521" s="12" t="str">
        <f t="shared" si="4"/>
        <v/>
      </c>
      <c r="C521" s="20"/>
      <c r="D521" s="15"/>
      <c r="E521" s="15"/>
      <c r="F521" s="15"/>
      <c r="G521" s="16"/>
      <c r="H521" s="15"/>
      <c r="I521" s="15"/>
      <c r="J521" s="21"/>
      <c r="K521" s="15"/>
      <c r="L521" s="15"/>
    </row>
    <row r="522">
      <c r="B522" s="12" t="str">
        <f t="shared" si="4"/>
        <v/>
      </c>
      <c r="C522" s="20"/>
      <c r="D522" s="15"/>
      <c r="E522" s="15"/>
      <c r="F522" s="15"/>
      <c r="G522" s="16"/>
      <c r="H522" s="15"/>
      <c r="I522" s="15"/>
      <c r="J522" s="21"/>
      <c r="K522" s="15"/>
      <c r="L522" s="15"/>
    </row>
    <row r="523">
      <c r="B523" s="12" t="str">
        <f t="shared" si="4"/>
        <v/>
      </c>
      <c r="C523" s="20"/>
      <c r="D523" s="15"/>
      <c r="E523" s="15"/>
      <c r="F523" s="15"/>
      <c r="G523" s="16"/>
      <c r="H523" s="15"/>
      <c r="I523" s="15"/>
      <c r="J523" s="21"/>
      <c r="K523" s="15"/>
      <c r="L523" s="15"/>
    </row>
    <row r="524">
      <c r="B524" s="12" t="str">
        <f t="shared" si="4"/>
        <v/>
      </c>
      <c r="C524" s="20"/>
      <c r="D524" s="15"/>
      <c r="E524" s="15"/>
      <c r="F524" s="15"/>
      <c r="G524" s="16"/>
      <c r="H524" s="15"/>
      <c r="I524" s="15"/>
      <c r="J524" s="21"/>
      <c r="K524" s="15"/>
      <c r="L524" s="15"/>
    </row>
    <row r="525">
      <c r="B525" s="12" t="str">
        <f t="shared" si="4"/>
        <v/>
      </c>
      <c r="C525" s="20"/>
      <c r="D525" s="15"/>
      <c r="E525" s="15"/>
      <c r="F525" s="15"/>
      <c r="G525" s="16"/>
      <c r="H525" s="15"/>
      <c r="I525" s="15"/>
      <c r="J525" s="21"/>
      <c r="K525" s="15"/>
      <c r="L525" s="15"/>
    </row>
    <row r="526">
      <c r="B526" s="12" t="str">
        <f t="shared" si="4"/>
        <v/>
      </c>
      <c r="C526" s="20"/>
      <c r="D526" s="15"/>
      <c r="E526" s="15"/>
      <c r="F526" s="15"/>
      <c r="G526" s="16"/>
      <c r="H526" s="15"/>
      <c r="I526" s="15"/>
      <c r="J526" s="21"/>
      <c r="K526" s="15"/>
      <c r="L526" s="15"/>
    </row>
    <row r="527">
      <c r="B527" s="12" t="str">
        <f t="shared" si="4"/>
        <v/>
      </c>
      <c r="C527" s="20"/>
      <c r="D527" s="15"/>
      <c r="E527" s="15"/>
      <c r="F527" s="15"/>
      <c r="G527" s="16"/>
      <c r="H527" s="15"/>
      <c r="I527" s="15"/>
      <c r="J527" s="21"/>
      <c r="K527" s="15"/>
      <c r="L527" s="15"/>
    </row>
    <row r="528">
      <c r="B528" s="12" t="str">
        <f t="shared" si="4"/>
        <v/>
      </c>
      <c r="C528" s="20"/>
      <c r="D528" s="15"/>
      <c r="E528" s="15"/>
      <c r="F528" s="15"/>
      <c r="G528" s="16"/>
      <c r="H528" s="15"/>
      <c r="I528" s="15"/>
      <c r="J528" s="21"/>
      <c r="K528" s="15"/>
      <c r="L528" s="15"/>
    </row>
    <row r="529">
      <c r="B529" s="12" t="str">
        <f t="shared" si="4"/>
        <v/>
      </c>
      <c r="C529" s="20"/>
      <c r="D529" s="15"/>
      <c r="E529" s="15"/>
      <c r="F529" s="15"/>
      <c r="G529" s="16"/>
      <c r="H529" s="15"/>
      <c r="I529" s="15"/>
      <c r="J529" s="21"/>
      <c r="K529" s="15"/>
      <c r="L529" s="15"/>
    </row>
    <row r="530">
      <c r="B530" s="12" t="str">
        <f t="shared" si="4"/>
        <v/>
      </c>
      <c r="C530" s="20"/>
      <c r="D530" s="15"/>
      <c r="E530" s="15"/>
      <c r="F530" s="15"/>
      <c r="G530" s="16"/>
      <c r="H530" s="15"/>
      <c r="I530" s="15"/>
      <c r="J530" s="21"/>
      <c r="K530" s="15"/>
      <c r="L530" s="15"/>
    </row>
    <row r="531">
      <c r="B531" s="12" t="str">
        <f t="shared" si="4"/>
        <v/>
      </c>
      <c r="C531" s="20"/>
      <c r="D531" s="15"/>
      <c r="E531" s="15"/>
      <c r="F531" s="15"/>
      <c r="G531" s="16"/>
      <c r="H531" s="15"/>
      <c r="I531" s="15"/>
      <c r="J531" s="21"/>
      <c r="K531" s="15"/>
      <c r="L531" s="15"/>
    </row>
    <row r="532">
      <c r="B532" s="12" t="str">
        <f t="shared" si="4"/>
        <v/>
      </c>
      <c r="C532" s="20"/>
      <c r="D532" s="15"/>
      <c r="E532" s="15"/>
      <c r="F532" s="15"/>
      <c r="G532" s="16"/>
      <c r="H532" s="15"/>
      <c r="I532" s="15"/>
      <c r="J532" s="21"/>
      <c r="K532" s="15"/>
      <c r="L532" s="15"/>
    </row>
    <row r="533">
      <c r="B533" s="12" t="str">
        <f t="shared" si="4"/>
        <v/>
      </c>
      <c r="C533" s="20"/>
      <c r="D533" s="15"/>
      <c r="E533" s="15"/>
      <c r="F533" s="15"/>
      <c r="G533" s="16"/>
      <c r="H533" s="15"/>
      <c r="I533" s="15"/>
      <c r="J533" s="21"/>
      <c r="K533" s="15"/>
      <c r="L533" s="15"/>
    </row>
    <row r="534">
      <c r="B534" s="22"/>
      <c r="C534" s="23"/>
      <c r="E534" s="4"/>
      <c r="G534" s="24"/>
      <c r="I534" s="4"/>
      <c r="J534" s="25"/>
    </row>
    <row r="535">
      <c r="B535" s="22"/>
      <c r="C535" s="23"/>
      <c r="E535" s="4"/>
      <c r="G535" s="24"/>
      <c r="I535" s="4"/>
      <c r="J535" s="25"/>
    </row>
    <row r="536">
      <c r="B536" s="22"/>
      <c r="C536" s="23"/>
      <c r="E536" s="4"/>
      <c r="G536" s="24"/>
      <c r="I536" s="4"/>
      <c r="J536" s="25"/>
    </row>
    <row r="537">
      <c r="B537" s="22"/>
      <c r="C537" s="23"/>
      <c r="E537" s="4"/>
      <c r="G537" s="24"/>
      <c r="I537" s="4"/>
      <c r="J537" s="25"/>
    </row>
    <row r="538">
      <c r="B538" s="22"/>
      <c r="C538" s="23"/>
      <c r="E538" s="4"/>
      <c r="G538" s="24"/>
      <c r="I538" s="4"/>
      <c r="J538" s="25"/>
    </row>
    <row r="539">
      <c r="B539" s="22"/>
      <c r="C539" s="23"/>
      <c r="E539" s="4"/>
      <c r="G539" s="24"/>
      <c r="I539" s="4"/>
      <c r="J539" s="25"/>
    </row>
    <row r="540">
      <c r="B540" s="22"/>
      <c r="C540" s="23"/>
      <c r="E540" s="4"/>
      <c r="G540" s="24"/>
      <c r="I540" s="4"/>
      <c r="J540" s="25"/>
    </row>
    <row r="541">
      <c r="B541" s="22"/>
      <c r="C541" s="23"/>
      <c r="E541" s="4"/>
      <c r="G541" s="24"/>
      <c r="I541" s="4"/>
      <c r="J541" s="25"/>
    </row>
    <row r="542">
      <c r="B542" s="22"/>
      <c r="C542" s="23"/>
      <c r="E542" s="4"/>
      <c r="G542" s="24"/>
      <c r="I542" s="4"/>
      <c r="J542" s="25"/>
    </row>
    <row r="543">
      <c r="B543" s="22"/>
      <c r="C543" s="23"/>
      <c r="E543" s="4"/>
      <c r="G543" s="24"/>
      <c r="I543" s="4"/>
      <c r="J543" s="25"/>
    </row>
    <row r="544">
      <c r="B544" s="22"/>
      <c r="C544" s="23"/>
      <c r="E544" s="4"/>
      <c r="G544" s="24"/>
      <c r="I544" s="4"/>
      <c r="J544" s="25"/>
    </row>
    <row r="545">
      <c r="B545" s="22"/>
      <c r="C545" s="23"/>
      <c r="E545" s="4"/>
      <c r="G545" s="24"/>
      <c r="I545" s="4"/>
      <c r="J545" s="25"/>
    </row>
    <row r="546">
      <c r="B546" s="22"/>
      <c r="C546" s="23"/>
      <c r="E546" s="4"/>
      <c r="G546" s="24"/>
      <c r="I546" s="4"/>
      <c r="J546" s="25"/>
    </row>
    <row r="547">
      <c r="B547" s="22"/>
      <c r="C547" s="23"/>
      <c r="E547" s="4"/>
      <c r="G547" s="24"/>
      <c r="I547" s="4"/>
      <c r="J547" s="25"/>
    </row>
    <row r="548">
      <c r="B548" s="22"/>
      <c r="C548" s="23"/>
      <c r="E548" s="4"/>
      <c r="G548" s="24"/>
      <c r="I548" s="4"/>
      <c r="J548" s="25"/>
    </row>
    <row r="549">
      <c r="B549" s="22"/>
      <c r="C549" s="23"/>
      <c r="E549" s="4"/>
      <c r="G549" s="24"/>
      <c r="I549" s="4"/>
      <c r="J549" s="25"/>
    </row>
    <row r="550">
      <c r="B550" s="22"/>
      <c r="C550" s="23"/>
      <c r="E550" s="4"/>
      <c r="G550" s="24"/>
      <c r="I550" s="4"/>
      <c r="J550" s="25"/>
    </row>
    <row r="551">
      <c r="B551" s="22"/>
      <c r="C551" s="23"/>
      <c r="E551" s="4"/>
      <c r="G551" s="24"/>
      <c r="I551" s="4"/>
      <c r="J551" s="25"/>
    </row>
    <row r="552">
      <c r="B552" s="22"/>
      <c r="C552" s="23"/>
      <c r="E552" s="4"/>
      <c r="G552" s="24"/>
      <c r="I552" s="4"/>
      <c r="J552" s="25"/>
    </row>
    <row r="553">
      <c r="B553" s="22"/>
      <c r="C553" s="23"/>
      <c r="E553" s="4"/>
      <c r="G553" s="24"/>
      <c r="I553" s="4"/>
      <c r="J553" s="25"/>
    </row>
    <row r="554">
      <c r="B554" s="22"/>
      <c r="C554" s="23"/>
      <c r="E554" s="4"/>
      <c r="G554" s="24"/>
      <c r="I554" s="4"/>
      <c r="J554" s="25"/>
    </row>
    <row r="555">
      <c r="B555" s="22"/>
      <c r="C555" s="23"/>
      <c r="E555" s="4"/>
      <c r="G555" s="24"/>
      <c r="I555" s="4"/>
      <c r="J555" s="25"/>
    </row>
    <row r="556">
      <c r="B556" s="22"/>
      <c r="C556" s="23"/>
      <c r="E556" s="4"/>
      <c r="G556" s="24"/>
      <c r="I556" s="4"/>
      <c r="J556" s="25"/>
    </row>
    <row r="557">
      <c r="B557" s="22"/>
      <c r="C557" s="23"/>
      <c r="E557" s="4"/>
      <c r="G557" s="24"/>
      <c r="I557" s="4"/>
      <c r="J557" s="25"/>
    </row>
    <row r="558">
      <c r="B558" s="22"/>
      <c r="C558" s="23"/>
      <c r="E558" s="4"/>
      <c r="G558" s="24"/>
      <c r="I558" s="4"/>
      <c r="J558" s="25"/>
    </row>
    <row r="559">
      <c r="B559" s="22"/>
      <c r="C559" s="23"/>
      <c r="E559" s="4"/>
      <c r="G559" s="24"/>
      <c r="I559" s="4"/>
      <c r="J559" s="25"/>
    </row>
    <row r="560">
      <c r="B560" s="22"/>
      <c r="C560" s="23"/>
      <c r="E560" s="4"/>
      <c r="G560" s="24"/>
      <c r="I560" s="4"/>
      <c r="J560" s="25"/>
    </row>
    <row r="561">
      <c r="B561" s="22"/>
      <c r="C561" s="23"/>
      <c r="E561" s="4"/>
      <c r="G561" s="24"/>
      <c r="I561" s="4"/>
      <c r="J561" s="25"/>
    </row>
    <row r="562">
      <c r="B562" s="22"/>
      <c r="C562" s="23"/>
      <c r="E562" s="4"/>
      <c r="G562" s="24"/>
      <c r="I562" s="4"/>
      <c r="J562" s="25"/>
    </row>
    <row r="563">
      <c r="B563" s="22"/>
      <c r="C563" s="23"/>
      <c r="E563" s="4"/>
      <c r="G563" s="24"/>
      <c r="I563" s="4"/>
      <c r="J563" s="25"/>
    </row>
    <row r="564">
      <c r="B564" s="22"/>
      <c r="C564" s="23"/>
      <c r="E564" s="4"/>
      <c r="G564" s="24"/>
      <c r="I564" s="4"/>
      <c r="J564" s="25"/>
    </row>
    <row r="565">
      <c r="B565" s="22"/>
      <c r="C565" s="23"/>
      <c r="E565" s="4"/>
      <c r="G565" s="24"/>
      <c r="I565" s="4"/>
      <c r="J565" s="25"/>
    </row>
    <row r="566">
      <c r="B566" s="22"/>
      <c r="C566" s="23"/>
      <c r="E566" s="4"/>
      <c r="G566" s="24"/>
      <c r="I566" s="4"/>
      <c r="J566" s="25"/>
    </row>
    <row r="567">
      <c r="B567" s="22"/>
      <c r="C567" s="23"/>
      <c r="E567" s="4"/>
      <c r="G567" s="24"/>
      <c r="I567" s="4"/>
      <c r="J567" s="25"/>
    </row>
    <row r="568">
      <c r="B568" s="22"/>
      <c r="C568" s="23"/>
      <c r="E568" s="4"/>
      <c r="G568" s="24"/>
      <c r="I568" s="4"/>
      <c r="J568" s="25"/>
    </row>
    <row r="569">
      <c r="B569" s="22"/>
      <c r="C569" s="23"/>
      <c r="E569" s="4"/>
      <c r="G569" s="24"/>
      <c r="I569" s="4"/>
      <c r="J569" s="25"/>
    </row>
    <row r="570">
      <c r="B570" s="22"/>
      <c r="C570" s="23"/>
      <c r="E570" s="4"/>
      <c r="G570" s="24"/>
      <c r="I570" s="4"/>
      <c r="J570" s="25"/>
    </row>
    <row r="571">
      <c r="B571" s="22"/>
      <c r="C571" s="23"/>
      <c r="E571" s="4"/>
      <c r="G571" s="24"/>
      <c r="I571" s="4"/>
      <c r="J571" s="25"/>
    </row>
    <row r="572">
      <c r="B572" s="22"/>
      <c r="C572" s="23"/>
      <c r="E572" s="4"/>
      <c r="G572" s="24"/>
      <c r="I572" s="4"/>
      <c r="J572" s="25"/>
    </row>
    <row r="573">
      <c r="B573" s="22"/>
      <c r="C573" s="23"/>
      <c r="E573" s="4"/>
      <c r="G573" s="24"/>
      <c r="I573" s="4"/>
      <c r="J573" s="25"/>
    </row>
    <row r="574">
      <c r="B574" s="22"/>
      <c r="C574" s="23"/>
      <c r="E574" s="4"/>
      <c r="G574" s="24"/>
      <c r="I574" s="4"/>
      <c r="J574" s="25"/>
    </row>
    <row r="575">
      <c r="B575" s="22"/>
      <c r="C575" s="23"/>
      <c r="E575" s="4"/>
      <c r="G575" s="24"/>
      <c r="I575" s="4"/>
      <c r="J575" s="25"/>
    </row>
    <row r="576">
      <c r="B576" s="22"/>
      <c r="C576" s="23"/>
      <c r="E576" s="4"/>
      <c r="G576" s="24"/>
      <c r="I576" s="4"/>
      <c r="J576" s="25"/>
    </row>
    <row r="577">
      <c r="B577" s="22"/>
      <c r="C577" s="23"/>
      <c r="E577" s="4"/>
      <c r="G577" s="24"/>
      <c r="I577" s="4"/>
      <c r="J577" s="25"/>
    </row>
    <row r="578">
      <c r="B578" s="22"/>
      <c r="C578" s="23"/>
      <c r="E578" s="4"/>
      <c r="G578" s="24"/>
      <c r="I578" s="4"/>
      <c r="J578" s="25"/>
    </row>
    <row r="579">
      <c r="B579" s="22"/>
      <c r="C579" s="23"/>
      <c r="E579" s="4"/>
      <c r="G579" s="24"/>
      <c r="I579" s="4"/>
      <c r="J579" s="25"/>
    </row>
    <row r="580">
      <c r="B580" s="22"/>
      <c r="C580" s="23"/>
      <c r="E580" s="4"/>
      <c r="G580" s="24"/>
      <c r="I580" s="4"/>
      <c r="J580" s="25"/>
    </row>
    <row r="581">
      <c r="B581" s="22"/>
      <c r="C581" s="23"/>
      <c r="E581" s="4"/>
      <c r="G581" s="24"/>
      <c r="I581" s="4"/>
      <c r="J581" s="25"/>
    </row>
    <row r="582">
      <c r="B582" s="22"/>
      <c r="C582" s="23"/>
      <c r="E582" s="4"/>
      <c r="G582" s="24"/>
      <c r="I582" s="4"/>
      <c r="J582" s="25"/>
    </row>
    <row r="583">
      <c r="B583" s="22"/>
      <c r="C583" s="23"/>
      <c r="E583" s="4"/>
      <c r="G583" s="24"/>
      <c r="I583" s="4"/>
      <c r="J583" s="25"/>
    </row>
    <row r="584">
      <c r="B584" s="22"/>
      <c r="C584" s="23"/>
      <c r="E584" s="4"/>
      <c r="G584" s="24"/>
      <c r="I584" s="4"/>
      <c r="J584" s="25"/>
    </row>
    <row r="585">
      <c r="B585" s="22"/>
      <c r="C585" s="23"/>
      <c r="E585" s="4"/>
      <c r="G585" s="24"/>
      <c r="I585" s="4"/>
      <c r="J585" s="25"/>
    </row>
    <row r="586">
      <c r="B586" s="22"/>
      <c r="C586" s="23"/>
      <c r="E586" s="4"/>
      <c r="G586" s="24"/>
      <c r="I586" s="4"/>
      <c r="J586" s="25"/>
    </row>
    <row r="587">
      <c r="B587" s="22"/>
      <c r="C587" s="23"/>
      <c r="E587" s="4"/>
      <c r="G587" s="24"/>
      <c r="I587" s="4"/>
      <c r="J587" s="25"/>
    </row>
    <row r="588">
      <c r="B588" s="22"/>
      <c r="C588" s="23"/>
      <c r="E588" s="4"/>
      <c r="G588" s="24"/>
      <c r="I588" s="4"/>
      <c r="J588" s="25"/>
    </row>
    <row r="589">
      <c r="B589" s="22"/>
      <c r="C589" s="23"/>
      <c r="E589" s="4"/>
      <c r="G589" s="24"/>
      <c r="I589" s="4"/>
      <c r="J589" s="25"/>
    </row>
    <row r="590">
      <c r="B590" s="22"/>
      <c r="C590" s="23"/>
      <c r="E590" s="4"/>
      <c r="G590" s="24"/>
      <c r="I590" s="4"/>
      <c r="J590" s="25"/>
    </row>
    <row r="591">
      <c r="B591" s="22"/>
      <c r="C591" s="23"/>
      <c r="E591" s="4"/>
      <c r="G591" s="24"/>
      <c r="I591" s="4"/>
      <c r="J591" s="25"/>
    </row>
    <row r="592">
      <c r="B592" s="22"/>
      <c r="C592" s="23"/>
      <c r="E592" s="4"/>
      <c r="G592" s="24"/>
      <c r="I592" s="4"/>
      <c r="J592" s="25"/>
    </row>
    <row r="593">
      <c r="B593" s="22"/>
      <c r="C593" s="23"/>
      <c r="E593" s="4"/>
      <c r="G593" s="24"/>
      <c r="I593" s="4"/>
      <c r="J593" s="25"/>
    </row>
    <row r="594">
      <c r="B594" s="22"/>
      <c r="C594" s="23"/>
      <c r="E594" s="4"/>
      <c r="G594" s="24"/>
      <c r="I594" s="4"/>
      <c r="J594" s="25"/>
    </row>
    <row r="595">
      <c r="B595" s="22"/>
      <c r="C595" s="23"/>
      <c r="E595" s="4"/>
      <c r="G595" s="24"/>
      <c r="I595" s="4"/>
      <c r="J595" s="25"/>
    </row>
    <row r="596">
      <c r="B596" s="22"/>
      <c r="C596" s="23"/>
      <c r="E596" s="4"/>
      <c r="G596" s="24"/>
      <c r="I596" s="4"/>
      <c r="J596" s="25"/>
    </row>
    <row r="597">
      <c r="B597" s="22"/>
      <c r="C597" s="23"/>
      <c r="E597" s="4"/>
      <c r="G597" s="24"/>
      <c r="I597" s="4"/>
      <c r="J597" s="25"/>
    </row>
    <row r="598">
      <c r="B598" s="22"/>
      <c r="C598" s="23"/>
      <c r="E598" s="4"/>
      <c r="G598" s="24"/>
      <c r="I598" s="4"/>
      <c r="J598" s="25"/>
    </row>
    <row r="599">
      <c r="B599" s="22"/>
      <c r="C599" s="23"/>
      <c r="E599" s="4"/>
      <c r="G599" s="24"/>
      <c r="I599" s="4"/>
      <c r="J599" s="25"/>
    </row>
    <row r="600">
      <c r="B600" s="22"/>
      <c r="C600" s="23"/>
      <c r="E600" s="4"/>
      <c r="G600" s="24"/>
      <c r="I600" s="4"/>
      <c r="J600" s="25"/>
    </row>
    <row r="601">
      <c r="B601" s="22"/>
      <c r="C601" s="23"/>
      <c r="E601" s="4"/>
      <c r="G601" s="24"/>
      <c r="I601" s="4"/>
      <c r="J601" s="25"/>
    </row>
    <row r="602">
      <c r="B602" s="22"/>
      <c r="C602" s="23"/>
      <c r="E602" s="4"/>
      <c r="G602" s="24"/>
      <c r="I602" s="4"/>
      <c r="J602" s="25"/>
    </row>
    <row r="603">
      <c r="B603" s="22"/>
      <c r="C603" s="23"/>
      <c r="E603" s="4"/>
      <c r="G603" s="24"/>
      <c r="I603" s="4"/>
      <c r="J603" s="25"/>
    </row>
    <row r="604">
      <c r="B604" s="22"/>
      <c r="C604" s="23"/>
      <c r="E604" s="4"/>
      <c r="G604" s="24"/>
      <c r="I604" s="4"/>
      <c r="J604" s="25"/>
    </row>
    <row r="605">
      <c r="B605" s="22"/>
      <c r="C605" s="23"/>
      <c r="E605" s="4"/>
      <c r="G605" s="24"/>
      <c r="I605" s="4"/>
      <c r="J605" s="25"/>
    </row>
    <row r="606">
      <c r="B606" s="22"/>
      <c r="C606" s="23"/>
      <c r="E606" s="4"/>
      <c r="G606" s="24"/>
      <c r="I606" s="4"/>
      <c r="J606" s="25"/>
    </row>
    <row r="607">
      <c r="B607" s="22"/>
      <c r="C607" s="23"/>
      <c r="E607" s="4"/>
      <c r="G607" s="24"/>
      <c r="I607" s="4"/>
      <c r="J607" s="25"/>
    </row>
    <row r="608">
      <c r="B608" s="22"/>
      <c r="C608" s="23"/>
      <c r="E608" s="4"/>
      <c r="G608" s="24"/>
      <c r="I608" s="4"/>
      <c r="J608" s="25"/>
    </row>
    <row r="609">
      <c r="B609" s="22"/>
      <c r="C609" s="23"/>
      <c r="E609" s="4"/>
      <c r="G609" s="24"/>
      <c r="I609" s="4"/>
      <c r="J609" s="25"/>
    </row>
    <row r="610">
      <c r="B610" s="22"/>
      <c r="C610" s="23"/>
      <c r="E610" s="4"/>
      <c r="G610" s="24"/>
      <c r="I610" s="4"/>
      <c r="J610" s="25"/>
    </row>
    <row r="611">
      <c r="B611" s="22"/>
      <c r="C611" s="23"/>
      <c r="E611" s="4"/>
      <c r="G611" s="24"/>
      <c r="I611" s="4"/>
      <c r="J611" s="25"/>
    </row>
    <row r="612">
      <c r="B612" s="22"/>
      <c r="C612" s="23"/>
      <c r="E612" s="4"/>
      <c r="G612" s="24"/>
      <c r="I612" s="4"/>
      <c r="J612" s="25"/>
    </row>
    <row r="613">
      <c r="B613" s="22"/>
      <c r="C613" s="23"/>
      <c r="E613" s="4"/>
      <c r="G613" s="24"/>
      <c r="I613" s="4"/>
      <c r="J613" s="25"/>
    </row>
    <row r="614">
      <c r="B614" s="22"/>
      <c r="C614" s="23"/>
      <c r="E614" s="4"/>
      <c r="G614" s="24"/>
      <c r="I614" s="4"/>
      <c r="J614" s="25"/>
    </row>
    <row r="615">
      <c r="B615" s="22"/>
      <c r="C615" s="23"/>
      <c r="E615" s="4"/>
      <c r="G615" s="24"/>
      <c r="I615" s="4"/>
      <c r="J615" s="25"/>
    </row>
    <row r="616">
      <c r="B616" s="22"/>
      <c r="C616" s="23"/>
      <c r="E616" s="4"/>
      <c r="G616" s="24"/>
      <c r="I616" s="4"/>
      <c r="J616" s="25"/>
    </row>
    <row r="617">
      <c r="B617" s="22"/>
      <c r="C617" s="23"/>
      <c r="E617" s="4"/>
      <c r="G617" s="24"/>
      <c r="I617" s="4"/>
      <c r="J617" s="25"/>
    </row>
    <row r="618">
      <c r="B618" s="22"/>
      <c r="C618" s="23"/>
      <c r="E618" s="4"/>
      <c r="G618" s="24"/>
      <c r="I618" s="4"/>
      <c r="J618" s="25"/>
    </row>
    <row r="619">
      <c r="B619" s="22"/>
      <c r="C619" s="23"/>
      <c r="E619" s="4"/>
      <c r="G619" s="24"/>
      <c r="I619" s="4"/>
      <c r="J619" s="25"/>
    </row>
    <row r="620">
      <c r="B620" s="22"/>
      <c r="C620" s="23"/>
      <c r="E620" s="4"/>
      <c r="G620" s="24"/>
      <c r="I620" s="4"/>
      <c r="J620" s="25"/>
    </row>
    <row r="621">
      <c r="B621" s="22"/>
      <c r="C621" s="23"/>
      <c r="E621" s="4"/>
      <c r="G621" s="24"/>
      <c r="I621" s="4"/>
      <c r="J621" s="25"/>
    </row>
    <row r="622">
      <c r="B622" s="22"/>
      <c r="C622" s="23"/>
      <c r="E622" s="4"/>
      <c r="G622" s="24"/>
      <c r="I622" s="4"/>
      <c r="J622" s="25"/>
    </row>
    <row r="623">
      <c r="B623" s="22"/>
      <c r="C623" s="23"/>
      <c r="E623" s="4"/>
      <c r="G623" s="24"/>
      <c r="I623" s="4"/>
      <c r="J623" s="25"/>
    </row>
    <row r="624">
      <c r="B624" s="22"/>
      <c r="C624" s="23"/>
      <c r="E624" s="4"/>
      <c r="G624" s="24"/>
      <c r="I624" s="4"/>
      <c r="J624" s="25"/>
    </row>
    <row r="625">
      <c r="B625" s="22"/>
      <c r="C625" s="23"/>
      <c r="E625" s="4"/>
      <c r="G625" s="24"/>
      <c r="I625" s="4"/>
      <c r="J625" s="25"/>
    </row>
    <row r="626">
      <c r="B626" s="22"/>
      <c r="C626" s="23"/>
      <c r="E626" s="4"/>
      <c r="G626" s="24"/>
      <c r="I626" s="4"/>
      <c r="J626" s="25"/>
    </row>
    <row r="627">
      <c r="B627" s="22"/>
      <c r="C627" s="23"/>
      <c r="E627" s="4"/>
      <c r="G627" s="24"/>
      <c r="I627" s="4"/>
      <c r="J627" s="25"/>
    </row>
    <row r="628">
      <c r="B628" s="22"/>
      <c r="C628" s="23"/>
      <c r="E628" s="4"/>
      <c r="G628" s="24"/>
      <c r="I628" s="4"/>
      <c r="J628" s="25"/>
    </row>
    <row r="629">
      <c r="B629" s="22"/>
      <c r="C629" s="23"/>
      <c r="E629" s="4"/>
      <c r="G629" s="24"/>
      <c r="I629" s="4"/>
      <c r="J629" s="25"/>
    </row>
    <row r="630">
      <c r="B630" s="22"/>
      <c r="C630" s="23"/>
      <c r="E630" s="4"/>
      <c r="G630" s="24"/>
      <c r="I630" s="4"/>
      <c r="J630" s="25"/>
    </row>
    <row r="631">
      <c r="B631" s="22"/>
      <c r="C631" s="23"/>
      <c r="E631" s="4"/>
      <c r="G631" s="24"/>
      <c r="I631" s="4"/>
      <c r="J631" s="25"/>
    </row>
    <row r="632">
      <c r="B632" s="22"/>
      <c r="C632" s="23"/>
      <c r="E632" s="4"/>
      <c r="G632" s="24"/>
      <c r="I632" s="4"/>
      <c r="J632" s="25"/>
    </row>
    <row r="633">
      <c r="B633" s="22"/>
      <c r="C633" s="23"/>
      <c r="E633" s="4"/>
      <c r="G633" s="24"/>
      <c r="I633" s="4"/>
      <c r="J633" s="25"/>
    </row>
    <row r="634">
      <c r="B634" s="22"/>
      <c r="C634" s="23"/>
      <c r="E634" s="4"/>
      <c r="G634" s="24"/>
      <c r="I634" s="4"/>
      <c r="J634" s="25"/>
    </row>
    <row r="635">
      <c r="B635" s="22"/>
      <c r="C635" s="23"/>
      <c r="E635" s="4"/>
      <c r="G635" s="24"/>
      <c r="I635" s="4"/>
      <c r="J635" s="25"/>
    </row>
    <row r="636">
      <c r="B636" s="22"/>
      <c r="C636" s="23"/>
      <c r="E636" s="4"/>
      <c r="G636" s="24"/>
      <c r="I636" s="4"/>
      <c r="J636" s="25"/>
    </row>
    <row r="637">
      <c r="B637" s="22"/>
      <c r="C637" s="23"/>
      <c r="E637" s="4"/>
      <c r="G637" s="24"/>
      <c r="I637" s="4"/>
      <c r="J637" s="25"/>
    </row>
    <row r="638">
      <c r="B638" s="22"/>
      <c r="C638" s="23"/>
      <c r="E638" s="4"/>
      <c r="G638" s="24"/>
      <c r="I638" s="4"/>
      <c r="J638" s="25"/>
    </row>
    <row r="639">
      <c r="B639" s="22"/>
      <c r="C639" s="23"/>
      <c r="E639" s="4"/>
      <c r="G639" s="24"/>
      <c r="I639" s="4"/>
      <c r="J639" s="25"/>
    </row>
    <row r="640">
      <c r="B640" s="22"/>
      <c r="C640" s="23"/>
      <c r="E640" s="4"/>
      <c r="G640" s="24"/>
      <c r="I640" s="4"/>
      <c r="J640" s="25"/>
    </row>
    <row r="641">
      <c r="B641" s="22"/>
      <c r="C641" s="23"/>
      <c r="E641" s="4"/>
      <c r="G641" s="24"/>
      <c r="I641" s="4"/>
      <c r="J641" s="25"/>
    </row>
    <row r="642">
      <c r="B642" s="22"/>
      <c r="C642" s="23"/>
      <c r="E642" s="4"/>
      <c r="G642" s="24"/>
      <c r="I642" s="4"/>
      <c r="J642" s="25"/>
    </row>
    <row r="643">
      <c r="B643" s="22"/>
      <c r="C643" s="23"/>
      <c r="E643" s="4"/>
      <c r="G643" s="24"/>
      <c r="I643" s="4"/>
      <c r="J643" s="25"/>
    </row>
    <row r="644">
      <c r="B644" s="22"/>
      <c r="C644" s="23"/>
      <c r="E644" s="4"/>
      <c r="G644" s="24"/>
      <c r="I644" s="4"/>
      <c r="J644" s="25"/>
    </row>
    <row r="645">
      <c r="B645" s="22"/>
      <c r="C645" s="23"/>
      <c r="E645" s="4"/>
      <c r="G645" s="24"/>
      <c r="I645" s="4"/>
      <c r="J645" s="25"/>
    </row>
    <row r="646">
      <c r="B646" s="22"/>
      <c r="C646" s="23"/>
      <c r="E646" s="4"/>
      <c r="G646" s="24"/>
      <c r="I646" s="4"/>
      <c r="J646" s="25"/>
    </row>
    <row r="647">
      <c r="B647" s="22"/>
      <c r="C647" s="23"/>
      <c r="E647" s="4"/>
      <c r="G647" s="24"/>
      <c r="I647" s="4"/>
      <c r="J647" s="25"/>
    </row>
    <row r="648">
      <c r="B648" s="22"/>
      <c r="C648" s="23"/>
      <c r="E648" s="4"/>
      <c r="G648" s="24"/>
      <c r="I648" s="4"/>
      <c r="J648" s="25"/>
    </row>
    <row r="649">
      <c r="B649" s="22"/>
      <c r="C649" s="23"/>
      <c r="E649" s="4"/>
      <c r="G649" s="24"/>
      <c r="I649" s="4"/>
      <c r="J649" s="25"/>
    </row>
    <row r="650">
      <c r="B650" s="22"/>
      <c r="C650" s="23"/>
      <c r="E650" s="4"/>
      <c r="G650" s="24"/>
      <c r="I650" s="4"/>
      <c r="J650" s="25"/>
    </row>
    <row r="651">
      <c r="B651" s="22"/>
      <c r="C651" s="23"/>
      <c r="E651" s="4"/>
      <c r="G651" s="24"/>
      <c r="I651" s="4"/>
      <c r="J651" s="25"/>
    </row>
    <row r="652">
      <c r="B652" s="22"/>
      <c r="C652" s="23"/>
      <c r="E652" s="4"/>
      <c r="G652" s="24"/>
      <c r="I652" s="4"/>
      <c r="J652" s="25"/>
    </row>
    <row r="653">
      <c r="B653" s="22"/>
      <c r="C653" s="23"/>
      <c r="E653" s="4"/>
      <c r="G653" s="24"/>
      <c r="I653" s="4"/>
      <c r="J653" s="25"/>
    </row>
    <row r="654">
      <c r="B654" s="22"/>
      <c r="C654" s="23"/>
      <c r="E654" s="4"/>
      <c r="G654" s="24"/>
      <c r="I654" s="4"/>
      <c r="J654" s="25"/>
    </row>
    <row r="655">
      <c r="B655" s="22"/>
      <c r="C655" s="23"/>
      <c r="E655" s="4"/>
      <c r="G655" s="24"/>
      <c r="I655" s="4"/>
      <c r="J655" s="25"/>
    </row>
    <row r="656">
      <c r="B656" s="22"/>
      <c r="C656" s="23"/>
      <c r="E656" s="4"/>
      <c r="G656" s="24"/>
      <c r="I656" s="4"/>
      <c r="J656" s="25"/>
    </row>
    <row r="657">
      <c r="B657" s="22"/>
      <c r="C657" s="23"/>
      <c r="E657" s="4"/>
      <c r="G657" s="24"/>
      <c r="I657" s="4"/>
      <c r="J657" s="25"/>
    </row>
    <row r="658">
      <c r="B658" s="22"/>
      <c r="C658" s="23"/>
      <c r="E658" s="4"/>
      <c r="G658" s="24"/>
      <c r="I658" s="4"/>
      <c r="J658" s="25"/>
    </row>
    <row r="659">
      <c r="B659" s="22"/>
      <c r="C659" s="23"/>
      <c r="E659" s="4"/>
      <c r="G659" s="24"/>
      <c r="I659" s="4"/>
      <c r="J659" s="25"/>
    </row>
    <row r="660">
      <c r="B660" s="22"/>
      <c r="C660" s="23"/>
      <c r="E660" s="4"/>
      <c r="G660" s="24"/>
      <c r="I660" s="4"/>
      <c r="J660" s="25"/>
    </row>
    <row r="661">
      <c r="B661" s="22"/>
      <c r="C661" s="23"/>
      <c r="E661" s="4"/>
      <c r="G661" s="24"/>
      <c r="I661" s="4"/>
      <c r="J661" s="25"/>
    </row>
    <row r="662">
      <c r="B662" s="22"/>
      <c r="C662" s="23"/>
      <c r="E662" s="4"/>
      <c r="G662" s="24"/>
      <c r="I662" s="4"/>
      <c r="J662" s="25"/>
    </row>
    <row r="663">
      <c r="B663" s="22"/>
      <c r="C663" s="23"/>
      <c r="E663" s="4"/>
      <c r="G663" s="24"/>
      <c r="I663" s="4"/>
      <c r="J663" s="25"/>
    </row>
    <row r="664">
      <c r="B664" s="22"/>
      <c r="C664" s="23"/>
      <c r="E664" s="4"/>
      <c r="G664" s="24"/>
      <c r="I664" s="4"/>
      <c r="J664" s="25"/>
    </row>
    <row r="665">
      <c r="B665" s="22"/>
      <c r="C665" s="23"/>
      <c r="E665" s="4"/>
      <c r="G665" s="24"/>
      <c r="I665" s="4"/>
      <c r="J665" s="25"/>
    </row>
    <row r="666">
      <c r="B666" s="22"/>
      <c r="C666" s="23"/>
      <c r="E666" s="4"/>
      <c r="G666" s="24"/>
      <c r="I666" s="4"/>
      <c r="J666" s="25"/>
    </row>
    <row r="667">
      <c r="B667" s="22"/>
      <c r="C667" s="23"/>
      <c r="E667" s="4"/>
      <c r="G667" s="24"/>
      <c r="I667" s="4"/>
      <c r="J667" s="25"/>
    </row>
    <row r="668">
      <c r="B668" s="22"/>
      <c r="C668" s="23"/>
      <c r="E668" s="4"/>
      <c r="G668" s="24"/>
      <c r="I668" s="4"/>
      <c r="J668" s="25"/>
    </row>
    <row r="669">
      <c r="B669" s="22"/>
      <c r="C669" s="23"/>
      <c r="E669" s="4"/>
      <c r="G669" s="24"/>
      <c r="I669" s="4"/>
      <c r="J669" s="25"/>
    </row>
    <row r="670">
      <c r="B670" s="22"/>
      <c r="C670" s="23"/>
      <c r="E670" s="4"/>
      <c r="G670" s="24"/>
      <c r="I670" s="4"/>
      <c r="J670" s="25"/>
    </row>
    <row r="671">
      <c r="B671" s="22"/>
      <c r="C671" s="23"/>
      <c r="E671" s="4"/>
      <c r="G671" s="24"/>
      <c r="I671" s="4"/>
      <c r="J671" s="25"/>
    </row>
    <row r="672">
      <c r="B672" s="22"/>
      <c r="C672" s="23"/>
      <c r="E672" s="4"/>
      <c r="G672" s="24"/>
      <c r="I672" s="4"/>
      <c r="J672" s="25"/>
    </row>
    <row r="673">
      <c r="B673" s="22"/>
      <c r="C673" s="23"/>
      <c r="E673" s="4"/>
      <c r="G673" s="24"/>
      <c r="I673" s="4"/>
      <c r="J673" s="25"/>
    </row>
    <row r="674">
      <c r="B674" s="22"/>
      <c r="C674" s="23"/>
      <c r="E674" s="4"/>
      <c r="G674" s="24"/>
      <c r="I674" s="4"/>
      <c r="J674" s="25"/>
    </row>
    <row r="675">
      <c r="B675" s="22"/>
      <c r="C675" s="23"/>
      <c r="E675" s="4"/>
      <c r="G675" s="24"/>
      <c r="I675" s="4"/>
      <c r="J675" s="25"/>
    </row>
    <row r="676">
      <c r="B676" s="22"/>
      <c r="C676" s="23"/>
      <c r="E676" s="4"/>
      <c r="G676" s="24"/>
      <c r="I676" s="4"/>
      <c r="J676" s="25"/>
    </row>
    <row r="677">
      <c r="B677" s="22"/>
      <c r="C677" s="23"/>
      <c r="E677" s="4"/>
      <c r="G677" s="24"/>
      <c r="I677" s="4"/>
      <c r="J677" s="25"/>
    </row>
    <row r="678">
      <c r="B678" s="22"/>
      <c r="C678" s="23"/>
      <c r="E678" s="4"/>
      <c r="G678" s="24"/>
      <c r="I678" s="4"/>
      <c r="J678" s="25"/>
    </row>
    <row r="679">
      <c r="B679" s="22"/>
      <c r="C679" s="23"/>
      <c r="E679" s="4"/>
      <c r="G679" s="24"/>
      <c r="I679" s="4"/>
      <c r="J679" s="25"/>
    </row>
    <row r="680">
      <c r="B680" s="22"/>
      <c r="C680" s="23"/>
      <c r="E680" s="4"/>
      <c r="G680" s="24"/>
      <c r="I680" s="4"/>
      <c r="J680" s="25"/>
    </row>
    <row r="681">
      <c r="B681" s="22"/>
      <c r="C681" s="23"/>
      <c r="E681" s="4"/>
      <c r="G681" s="24"/>
      <c r="I681" s="4"/>
      <c r="J681" s="25"/>
    </row>
    <row r="682">
      <c r="B682" s="22"/>
      <c r="C682" s="23"/>
      <c r="E682" s="4"/>
      <c r="G682" s="24"/>
      <c r="I682" s="4"/>
      <c r="J682" s="25"/>
    </row>
    <row r="683">
      <c r="B683" s="22"/>
      <c r="C683" s="23"/>
      <c r="E683" s="4"/>
      <c r="G683" s="24"/>
      <c r="I683" s="4"/>
      <c r="J683" s="25"/>
    </row>
    <row r="684">
      <c r="B684" s="22"/>
      <c r="C684" s="23"/>
      <c r="E684" s="4"/>
      <c r="G684" s="24"/>
      <c r="I684" s="4"/>
      <c r="J684" s="25"/>
    </row>
    <row r="685">
      <c r="B685" s="22"/>
      <c r="C685" s="23"/>
      <c r="E685" s="4"/>
      <c r="G685" s="24"/>
      <c r="I685" s="4"/>
      <c r="J685" s="25"/>
    </row>
    <row r="686">
      <c r="B686" s="22"/>
      <c r="C686" s="23"/>
      <c r="E686" s="4"/>
      <c r="G686" s="24"/>
      <c r="I686" s="4"/>
      <c r="J686" s="25"/>
    </row>
    <row r="687">
      <c r="B687" s="22"/>
      <c r="C687" s="23"/>
      <c r="E687" s="4"/>
      <c r="G687" s="24"/>
      <c r="I687" s="4"/>
      <c r="J687" s="25"/>
    </row>
    <row r="688">
      <c r="B688" s="22"/>
      <c r="C688" s="23"/>
      <c r="E688" s="4"/>
      <c r="G688" s="24"/>
      <c r="I688" s="4"/>
      <c r="J688" s="25"/>
    </row>
    <row r="689">
      <c r="B689" s="22"/>
      <c r="C689" s="23"/>
      <c r="E689" s="4"/>
      <c r="G689" s="24"/>
      <c r="I689" s="4"/>
      <c r="J689" s="25"/>
    </row>
    <row r="690">
      <c r="B690" s="22"/>
      <c r="C690" s="23"/>
      <c r="E690" s="4"/>
      <c r="G690" s="24"/>
      <c r="I690" s="4"/>
      <c r="J690" s="25"/>
    </row>
    <row r="691">
      <c r="B691" s="22"/>
      <c r="C691" s="23"/>
      <c r="E691" s="4"/>
      <c r="G691" s="24"/>
      <c r="I691" s="4"/>
      <c r="J691" s="25"/>
    </row>
    <row r="692">
      <c r="B692" s="22"/>
      <c r="C692" s="23"/>
      <c r="E692" s="4"/>
      <c r="G692" s="24"/>
      <c r="I692" s="4"/>
      <c r="J692" s="25"/>
    </row>
    <row r="693">
      <c r="B693" s="22"/>
      <c r="C693" s="23"/>
      <c r="E693" s="4"/>
      <c r="G693" s="24"/>
      <c r="I693" s="4"/>
      <c r="J693" s="25"/>
    </row>
    <row r="694">
      <c r="B694" s="22"/>
      <c r="C694" s="23"/>
      <c r="E694" s="4"/>
      <c r="G694" s="24"/>
      <c r="I694" s="4"/>
      <c r="J694" s="25"/>
    </row>
    <row r="695">
      <c r="B695" s="22"/>
      <c r="C695" s="23"/>
      <c r="E695" s="4"/>
      <c r="G695" s="24"/>
      <c r="I695" s="4"/>
      <c r="J695" s="25"/>
    </row>
    <row r="696">
      <c r="B696" s="22"/>
      <c r="C696" s="23"/>
      <c r="E696" s="4"/>
      <c r="G696" s="24"/>
      <c r="I696" s="4"/>
      <c r="J696" s="25"/>
    </row>
    <row r="697">
      <c r="B697" s="22"/>
      <c r="C697" s="23"/>
      <c r="E697" s="4"/>
      <c r="G697" s="24"/>
      <c r="I697" s="4"/>
      <c r="J697" s="25"/>
    </row>
    <row r="698">
      <c r="B698" s="22"/>
      <c r="C698" s="23"/>
      <c r="E698" s="4"/>
      <c r="G698" s="24"/>
      <c r="I698" s="4"/>
      <c r="J698" s="25"/>
    </row>
    <row r="699">
      <c r="B699" s="22"/>
      <c r="C699" s="23"/>
      <c r="E699" s="4"/>
      <c r="G699" s="24"/>
      <c r="I699" s="4"/>
      <c r="J699" s="25"/>
    </row>
    <row r="700">
      <c r="B700" s="22"/>
      <c r="C700" s="23"/>
      <c r="E700" s="4"/>
      <c r="G700" s="24"/>
      <c r="I700" s="4"/>
      <c r="J700" s="25"/>
    </row>
    <row r="701">
      <c r="B701" s="22"/>
      <c r="C701" s="23"/>
      <c r="E701" s="4"/>
      <c r="G701" s="24"/>
      <c r="I701" s="4"/>
      <c r="J701" s="25"/>
    </row>
    <row r="702">
      <c r="B702" s="22"/>
      <c r="C702" s="23"/>
      <c r="E702" s="4"/>
      <c r="G702" s="24"/>
      <c r="I702" s="4"/>
      <c r="J702" s="25"/>
    </row>
    <row r="703">
      <c r="B703" s="22"/>
      <c r="C703" s="23"/>
      <c r="E703" s="4"/>
      <c r="G703" s="24"/>
      <c r="I703" s="4"/>
      <c r="J703" s="25"/>
    </row>
    <row r="704">
      <c r="B704" s="22"/>
      <c r="C704" s="23"/>
      <c r="E704" s="4"/>
      <c r="G704" s="24"/>
      <c r="I704" s="4"/>
      <c r="J704" s="25"/>
    </row>
    <row r="705">
      <c r="B705" s="22"/>
      <c r="C705" s="23"/>
      <c r="E705" s="4"/>
      <c r="G705" s="24"/>
      <c r="I705" s="4"/>
      <c r="J705" s="25"/>
    </row>
    <row r="706">
      <c r="B706" s="22"/>
      <c r="C706" s="23"/>
      <c r="E706" s="4"/>
      <c r="G706" s="24"/>
      <c r="I706" s="4"/>
      <c r="J706" s="25"/>
    </row>
    <row r="707">
      <c r="B707" s="22"/>
      <c r="C707" s="23"/>
      <c r="E707" s="4"/>
      <c r="G707" s="24"/>
      <c r="I707" s="4"/>
      <c r="J707" s="25"/>
    </row>
    <row r="708">
      <c r="B708" s="22"/>
      <c r="C708" s="23"/>
      <c r="E708" s="4"/>
      <c r="G708" s="24"/>
      <c r="I708" s="4"/>
      <c r="J708" s="25"/>
    </row>
    <row r="709">
      <c r="B709" s="22"/>
      <c r="C709" s="23"/>
      <c r="E709" s="4"/>
      <c r="G709" s="24"/>
      <c r="I709" s="4"/>
      <c r="J709" s="25"/>
    </row>
    <row r="710">
      <c r="B710" s="22"/>
      <c r="C710" s="23"/>
      <c r="E710" s="4"/>
      <c r="G710" s="24"/>
      <c r="I710" s="4"/>
      <c r="J710" s="25"/>
    </row>
    <row r="711">
      <c r="B711" s="22"/>
      <c r="C711" s="23"/>
      <c r="E711" s="4"/>
      <c r="G711" s="24"/>
      <c r="I711" s="4"/>
      <c r="J711" s="25"/>
    </row>
    <row r="712">
      <c r="B712" s="22"/>
      <c r="C712" s="23"/>
      <c r="E712" s="4"/>
      <c r="G712" s="24"/>
      <c r="I712" s="4"/>
      <c r="J712" s="25"/>
    </row>
    <row r="713">
      <c r="B713" s="22"/>
      <c r="C713" s="23"/>
      <c r="E713" s="4"/>
      <c r="G713" s="24"/>
      <c r="I713" s="4"/>
      <c r="J713" s="25"/>
    </row>
    <row r="714">
      <c r="B714" s="22"/>
      <c r="C714" s="23"/>
      <c r="E714" s="4"/>
      <c r="G714" s="24"/>
      <c r="I714" s="4"/>
      <c r="J714" s="25"/>
    </row>
    <row r="715">
      <c r="B715" s="22"/>
      <c r="C715" s="23"/>
      <c r="E715" s="4"/>
      <c r="G715" s="24"/>
      <c r="I715" s="4"/>
      <c r="J715" s="25"/>
    </row>
    <row r="716">
      <c r="B716" s="22"/>
      <c r="C716" s="23"/>
      <c r="E716" s="4"/>
      <c r="G716" s="24"/>
      <c r="I716" s="4"/>
      <c r="J716" s="25"/>
    </row>
    <row r="717">
      <c r="B717" s="22"/>
      <c r="C717" s="23"/>
      <c r="E717" s="4"/>
      <c r="G717" s="24"/>
      <c r="I717" s="4"/>
      <c r="J717" s="25"/>
    </row>
    <row r="718">
      <c r="B718" s="22"/>
      <c r="C718" s="23"/>
      <c r="E718" s="4"/>
      <c r="G718" s="24"/>
      <c r="I718" s="4"/>
      <c r="J718" s="25"/>
    </row>
    <row r="719">
      <c r="B719" s="22"/>
      <c r="C719" s="23"/>
      <c r="E719" s="4"/>
      <c r="G719" s="24"/>
      <c r="I719" s="4"/>
      <c r="J719" s="25"/>
    </row>
    <row r="720">
      <c r="B720" s="22"/>
      <c r="C720" s="23"/>
      <c r="E720" s="4"/>
      <c r="G720" s="24"/>
      <c r="I720" s="4"/>
      <c r="J720" s="25"/>
    </row>
    <row r="721">
      <c r="B721" s="22"/>
      <c r="C721" s="23"/>
      <c r="E721" s="4"/>
      <c r="G721" s="24"/>
      <c r="I721" s="4"/>
      <c r="J721" s="25"/>
    </row>
    <row r="722">
      <c r="B722" s="22"/>
      <c r="C722" s="23"/>
      <c r="E722" s="4"/>
      <c r="G722" s="24"/>
      <c r="I722" s="4"/>
      <c r="J722" s="25"/>
    </row>
    <row r="723">
      <c r="B723" s="22"/>
      <c r="C723" s="23"/>
      <c r="E723" s="4"/>
      <c r="G723" s="24"/>
      <c r="I723" s="4"/>
      <c r="J723" s="25"/>
    </row>
    <row r="724">
      <c r="B724" s="22"/>
      <c r="C724" s="23"/>
      <c r="E724" s="4"/>
      <c r="G724" s="24"/>
      <c r="I724" s="4"/>
      <c r="J724" s="25"/>
    </row>
    <row r="725">
      <c r="B725" s="22"/>
      <c r="C725" s="23"/>
      <c r="E725" s="4"/>
      <c r="G725" s="24"/>
      <c r="I725" s="4"/>
      <c r="J725" s="25"/>
    </row>
    <row r="726">
      <c r="B726" s="22"/>
      <c r="C726" s="23"/>
      <c r="E726" s="4"/>
      <c r="G726" s="24"/>
      <c r="I726" s="4"/>
      <c r="J726" s="25"/>
    </row>
    <row r="727">
      <c r="B727" s="22"/>
      <c r="C727" s="23"/>
      <c r="E727" s="4"/>
      <c r="G727" s="24"/>
      <c r="I727" s="4"/>
      <c r="J727" s="25"/>
    </row>
    <row r="728">
      <c r="B728" s="22"/>
      <c r="C728" s="23"/>
      <c r="E728" s="4"/>
      <c r="G728" s="24"/>
      <c r="I728" s="4"/>
      <c r="J728" s="25"/>
    </row>
    <row r="729">
      <c r="B729" s="22"/>
      <c r="C729" s="23"/>
      <c r="E729" s="4"/>
      <c r="G729" s="24"/>
      <c r="I729" s="4"/>
      <c r="J729" s="25"/>
    </row>
    <row r="730">
      <c r="B730" s="22"/>
      <c r="C730" s="23"/>
      <c r="E730" s="4"/>
      <c r="G730" s="24"/>
      <c r="I730" s="4"/>
      <c r="J730" s="25"/>
    </row>
    <row r="731">
      <c r="B731" s="22"/>
      <c r="C731" s="23"/>
      <c r="E731" s="4"/>
      <c r="G731" s="24"/>
      <c r="I731" s="4"/>
      <c r="J731" s="25"/>
    </row>
    <row r="732">
      <c r="B732" s="22"/>
      <c r="C732" s="23"/>
      <c r="E732" s="4"/>
      <c r="G732" s="24"/>
      <c r="I732" s="4"/>
      <c r="J732" s="25"/>
    </row>
    <row r="733">
      <c r="B733" s="22"/>
      <c r="C733" s="23"/>
      <c r="E733" s="4"/>
      <c r="G733" s="24"/>
      <c r="I733" s="4"/>
      <c r="J733" s="25"/>
    </row>
    <row r="734">
      <c r="B734" s="22"/>
      <c r="C734" s="23"/>
      <c r="E734" s="4"/>
      <c r="G734" s="24"/>
      <c r="I734" s="4"/>
      <c r="J734" s="25"/>
    </row>
    <row r="735">
      <c r="B735" s="22"/>
      <c r="C735" s="23"/>
      <c r="E735" s="4"/>
      <c r="G735" s="24"/>
      <c r="I735" s="4"/>
      <c r="J735" s="25"/>
    </row>
    <row r="736">
      <c r="B736" s="22"/>
      <c r="C736" s="23"/>
      <c r="E736" s="4"/>
      <c r="G736" s="24"/>
      <c r="I736" s="4"/>
      <c r="J736" s="25"/>
    </row>
    <row r="737">
      <c r="B737" s="22"/>
      <c r="C737" s="23"/>
      <c r="E737" s="4"/>
      <c r="G737" s="24"/>
      <c r="I737" s="4"/>
      <c r="J737" s="25"/>
    </row>
    <row r="738">
      <c r="B738" s="22"/>
      <c r="C738" s="23"/>
      <c r="E738" s="4"/>
      <c r="G738" s="24"/>
      <c r="I738" s="4"/>
      <c r="J738" s="25"/>
    </row>
    <row r="739">
      <c r="B739" s="22"/>
      <c r="C739" s="23"/>
      <c r="E739" s="4"/>
      <c r="G739" s="24"/>
      <c r="I739" s="4"/>
      <c r="J739" s="25"/>
    </row>
    <row r="740">
      <c r="B740" s="22"/>
      <c r="C740" s="23"/>
      <c r="E740" s="4"/>
      <c r="G740" s="24"/>
      <c r="I740" s="4"/>
      <c r="J740" s="25"/>
    </row>
    <row r="741">
      <c r="B741" s="22"/>
      <c r="C741" s="23"/>
      <c r="E741" s="4"/>
      <c r="G741" s="24"/>
      <c r="I741" s="4"/>
      <c r="J741" s="25"/>
    </row>
    <row r="742">
      <c r="B742" s="22"/>
      <c r="C742" s="23"/>
      <c r="E742" s="4"/>
      <c r="G742" s="24"/>
      <c r="I742" s="4"/>
      <c r="J742" s="25"/>
    </row>
    <row r="743">
      <c r="B743" s="22"/>
      <c r="C743" s="23"/>
      <c r="E743" s="4"/>
      <c r="G743" s="24"/>
      <c r="I743" s="4"/>
      <c r="J743" s="25"/>
    </row>
    <row r="744">
      <c r="B744" s="22"/>
      <c r="C744" s="23"/>
      <c r="E744" s="4"/>
      <c r="G744" s="24"/>
      <c r="I744" s="4"/>
      <c r="J744" s="25"/>
    </row>
    <row r="745">
      <c r="B745" s="22"/>
      <c r="C745" s="23"/>
      <c r="E745" s="4"/>
      <c r="G745" s="24"/>
      <c r="I745" s="4"/>
      <c r="J745" s="25"/>
    </row>
    <row r="746">
      <c r="B746" s="22"/>
      <c r="C746" s="23"/>
      <c r="E746" s="4"/>
      <c r="G746" s="24"/>
      <c r="I746" s="4"/>
      <c r="J746" s="25"/>
    </row>
    <row r="747">
      <c r="B747" s="22"/>
      <c r="C747" s="23"/>
      <c r="E747" s="4"/>
      <c r="G747" s="24"/>
      <c r="I747" s="4"/>
      <c r="J747" s="25"/>
    </row>
    <row r="748">
      <c r="B748" s="22"/>
      <c r="C748" s="23"/>
      <c r="E748" s="4"/>
      <c r="G748" s="24"/>
      <c r="I748" s="4"/>
      <c r="J748" s="25"/>
    </row>
    <row r="749">
      <c r="B749" s="22"/>
      <c r="C749" s="23"/>
      <c r="E749" s="4"/>
      <c r="G749" s="24"/>
      <c r="I749" s="4"/>
      <c r="J749" s="25"/>
    </row>
    <row r="750">
      <c r="B750" s="22"/>
      <c r="C750" s="23"/>
      <c r="E750" s="4"/>
      <c r="G750" s="24"/>
      <c r="I750" s="4"/>
      <c r="J750" s="25"/>
    </row>
    <row r="751">
      <c r="B751" s="22"/>
      <c r="C751" s="23"/>
      <c r="E751" s="4"/>
      <c r="G751" s="24"/>
      <c r="I751" s="4"/>
      <c r="J751" s="25"/>
    </row>
    <row r="752">
      <c r="B752" s="22"/>
      <c r="C752" s="23"/>
      <c r="E752" s="4"/>
      <c r="G752" s="24"/>
      <c r="I752" s="4"/>
      <c r="J752" s="25"/>
    </row>
    <row r="753">
      <c r="B753" s="22"/>
      <c r="C753" s="23"/>
      <c r="E753" s="4"/>
      <c r="G753" s="24"/>
      <c r="I753" s="4"/>
      <c r="J753" s="25"/>
    </row>
    <row r="754">
      <c r="B754" s="22"/>
      <c r="C754" s="23"/>
      <c r="E754" s="4"/>
      <c r="G754" s="24"/>
      <c r="I754" s="4"/>
      <c r="J754" s="25"/>
    </row>
    <row r="755">
      <c r="B755" s="22"/>
      <c r="C755" s="23"/>
      <c r="E755" s="4"/>
      <c r="G755" s="24"/>
      <c r="I755" s="4"/>
      <c r="J755" s="25"/>
    </row>
    <row r="756">
      <c r="B756" s="22"/>
      <c r="C756" s="23"/>
      <c r="E756" s="4"/>
      <c r="G756" s="24"/>
      <c r="I756" s="4"/>
      <c r="J756" s="25"/>
    </row>
    <row r="757">
      <c r="B757" s="22"/>
      <c r="C757" s="23"/>
      <c r="E757" s="4"/>
      <c r="G757" s="24"/>
      <c r="I757" s="4"/>
      <c r="J757" s="25"/>
    </row>
    <row r="758">
      <c r="B758" s="22"/>
      <c r="C758" s="23"/>
      <c r="E758" s="4"/>
      <c r="G758" s="24"/>
      <c r="I758" s="4"/>
      <c r="J758" s="25"/>
    </row>
    <row r="759">
      <c r="B759" s="22"/>
      <c r="C759" s="23"/>
      <c r="E759" s="4"/>
      <c r="G759" s="24"/>
      <c r="I759" s="4"/>
      <c r="J759" s="25"/>
    </row>
    <row r="760">
      <c r="B760" s="22"/>
      <c r="C760" s="23"/>
      <c r="E760" s="4"/>
      <c r="G760" s="24"/>
      <c r="I760" s="4"/>
      <c r="J760" s="25"/>
    </row>
    <row r="761">
      <c r="B761" s="22"/>
      <c r="C761" s="23"/>
      <c r="E761" s="4"/>
      <c r="G761" s="24"/>
      <c r="I761" s="4"/>
      <c r="J761" s="25"/>
    </row>
    <row r="762">
      <c r="B762" s="22"/>
      <c r="C762" s="23"/>
      <c r="E762" s="4"/>
      <c r="G762" s="24"/>
      <c r="I762" s="4"/>
      <c r="J762" s="25"/>
    </row>
    <row r="763">
      <c r="B763" s="22"/>
      <c r="C763" s="23"/>
      <c r="E763" s="4"/>
      <c r="G763" s="24"/>
      <c r="I763" s="4"/>
      <c r="J763" s="25"/>
    </row>
    <row r="764">
      <c r="B764" s="22"/>
      <c r="C764" s="23"/>
      <c r="E764" s="4"/>
      <c r="G764" s="24"/>
      <c r="I764" s="4"/>
      <c r="J764" s="25"/>
    </row>
    <row r="765">
      <c r="B765" s="22"/>
      <c r="C765" s="23"/>
      <c r="E765" s="4"/>
      <c r="G765" s="24"/>
      <c r="I765" s="4"/>
      <c r="J765" s="25"/>
    </row>
    <row r="766">
      <c r="B766" s="22"/>
      <c r="C766" s="23"/>
      <c r="E766" s="4"/>
      <c r="G766" s="24"/>
      <c r="I766" s="4"/>
      <c r="J766" s="25"/>
    </row>
    <row r="767">
      <c r="B767" s="22"/>
      <c r="C767" s="23"/>
      <c r="E767" s="4"/>
      <c r="G767" s="24"/>
      <c r="I767" s="4"/>
      <c r="J767" s="25"/>
    </row>
    <row r="768">
      <c r="B768" s="22"/>
      <c r="C768" s="23"/>
      <c r="E768" s="4"/>
      <c r="G768" s="24"/>
      <c r="I768" s="4"/>
      <c r="J768" s="25"/>
    </row>
    <row r="769">
      <c r="B769" s="22"/>
      <c r="C769" s="23"/>
      <c r="E769" s="4"/>
      <c r="G769" s="24"/>
      <c r="I769" s="4"/>
      <c r="J769" s="25"/>
    </row>
    <row r="770">
      <c r="B770" s="22"/>
      <c r="C770" s="23"/>
      <c r="E770" s="4"/>
      <c r="G770" s="24"/>
      <c r="I770" s="4"/>
      <c r="J770" s="25"/>
    </row>
    <row r="771">
      <c r="B771" s="22"/>
      <c r="C771" s="23"/>
      <c r="E771" s="4"/>
      <c r="G771" s="24"/>
      <c r="I771" s="4"/>
      <c r="J771" s="25"/>
    </row>
    <row r="772">
      <c r="B772" s="22"/>
      <c r="C772" s="23"/>
      <c r="E772" s="4"/>
      <c r="G772" s="24"/>
      <c r="I772" s="4"/>
      <c r="J772" s="25"/>
    </row>
    <row r="773">
      <c r="B773" s="22"/>
      <c r="C773" s="23"/>
      <c r="E773" s="4"/>
      <c r="G773" s="24"/>
      <c r="I773" s="4"/>
      <c r="J773" s="25"/>
    </row>
    <row r="774">
      <c r="B774" s="22"/>
      <c r="C774" s="23"/>
      <c r="E774" s="4"/>
      <c r="G774" s="24"/>
      <c r="I774" s="4"/>
      <c r="J774" s="25"/>
    </row>
    <row r="775">
      <c r="B775" s="22"/>
      <c r="C775" s="23"/>
      <c r="E775" s="4"/>
      <c r="G775" s="24"/>
      <c r="I775" s="4"/>
      <c r="J775" s="25"/>
    </row>
    <row r="776">
      <c r="B776" s="22"/>
      <c r="C776" s="23"/>
      <c r="E776" s="4"/>
      <c r="G776" s="24"/>
      <c r="I776" s="4"/>
      <c r="J776" s="25"/>
    </row>
    <row r="777">
      <c r="B777" s="22"/>
      <c r="C777" s="23"/>
      <c r="E777" s="4"/>
      <c r="G777" s="24"/>
      <c r="I777" s="4"/>
      <c r="J777" s="25"/>
    </row>
    <row r="778">
      <c r="B778" s="22"/>
      <c r="C778" s="23"/>
      <c r="E778" s="4"/>
      <c r="G778" s="24"/>
      <c r="I778" s="4"/>
      <c r="J778" s="25"/>
    </row>
    <row r="779">
      <c r="B779" s="22"/>
      <c r="C779" s="23"/>
      <c r="E779" s="4"/>
      <c r="G779" s="24"/>
      <c r="I779" s="4"/>
      <c r="J779" s="25"/>
    </row>
    <row r="780">
      <c r="B780" s="22"/>
      <c r="C780" s="23"/>
      <c r="E780" s="4"/>
      <c r="G780" s="24"/>
      <c r="I780" s="4"/>
      <c r="J780" s="25"/>
    </row>
    <row r="781">
      <c r="B781" s="22"/>
      <c r="C781" s="23"/>
      <c r="E781" s="4"/>
      <c r="G781" s="24"/>
      <c r="I781" s="4"/>
      <c r="J781" s="25"/>
    </row>
    <row r="782">
      <c r="B782" s="22"/>
      <c r="C782" s="23"/>
      <c r="E782" s="4"/>
      <c r="G782" s="24"/>
      <c r="I782" s="4"/>
      <c r="J782" s="25"/>
    </row>
    <row r="783">
      <c r="B783" s="22"/>
      <c r="C783" s="23"/>
      <c r="E783" s="4"/>
      <c r="G783" s="24"/>
      <c r="I783" s="4"/>
      <c r="J783" s="25"/>
    </row>
    <row r="784">
      <c r="B784" s="22"/>
      <c r="C784" s="23"/>
      <c r="E784" s="4"/>
      <c r="G784" s="24"/>
      <c r="I784" s="4"/>
      <c r="J784" s="25"/>
    </row>
    <row r="785">
      <c r="B785" s="22"/>
      <c r="C785" s="23"/>
      <c r="E785" s="4"/>
      <c r="G785" s="24"/>
      <c r="I785" s="4"/>
      <c r="J785" s="25"/>
    </row>
    <row r="786">
      <c r="B786" s="22"/>
      <c r="C786" s="23"/>
      <c r="E786" s="4"/>
      <c r="G786" s="24"/>
      <c r="I786" s="4"/>
      <c r="J786" s="25"/>
    </row>
    <row r="787">
      <c r="B787" s="22"/>
      <c r="C787" s="23"/>
      <c r="E787" s="4"/>
      <c r="G787" s="24"/>
      <c r="I787" s="4"/>
      <c r="J787" s="25"/>
    </row>
    <row r="788">
      <c r="B788" s="22"/>
      <c r="C788" s="23"/>
      <c r="E788" s="4"/>
      <c r="G788" s="24"/>
      <c r="I788" s="4"/>
      <c r="J788" s="25"/>
    </row>
    <row r="789">
      <c r="B789" s="22"/>
      <c r="C789" s="23"/>
      <c r="E789" s="4"/>
      <c r="G789" s="24"/>
      <c r="I789" s="4"/>
      <c r="J789" s="25"/>
    </row>
    <row r="790">
      <c r="B790" s="22"/>
      <c r="C790" s="23"/>
      <c r="E790" s="4"/>
      <c r="G790" s="24"/>
      <c r="I790" s="4"/>
      <c r="J790" s="25"/>
    </row>
    <row r="791">
      <c r="B791" s="22"/>
      <c r="C791" s="23"/>
      <c r="E791" s="4"/>
      <c r="G791" s="24"/>
      <c r="I791" s="4"/>
      <c r="J791" s="25"/>
    </row>
    <row r="792">
      <c r="B792" s="22"/>
      <c r="C792" s="23"/>
      <c r="E792" s="4"/>
      <c r="G792" s="24"/>
      <c r="I792" s="4"/>
      <c r="J792" s="25"/>
    </row>
    <row r="793">
      <c r="B793" s="22"/>
      <c r="C793" s="23"/>
      <c r="E793" s="4"/>
      <c r="G793" s="24"/>
      <c r="I793" s="4"/>
      <c r="J793" s="25"/>
    </row>
    <row r="794">
      <c r="B794" s="22"/>
      <c r="C794" s="23"/>
      <c r="E794" s="4"/>
      <c r="G794" s="24"/>
      <c r="I794" s="4"/>
      <c r="J794" s="25"/>
    </row>
    <row r="795">
      <c r="B795" s="22"/>
      <c r="C795" s="23"/>
      <c r="E795" s="4"/>
      <c r="G795" s="24"/>
      <c r="I795" s="4"/>
      <c r="J795" s="25"/>
    </row>
    <row r="796">
      <c r="B796" s="22"/>
      <c r="C796" s="23"/>
      <c r="E796" s="4"/>
      <c r="G796" s="24"/>
      <c r="I796" s="4"/>
      <c r="J796" s="25"/>
    </row>
    <row r="797">
      <c r="B797" s="22"/>
      <c r="C797" s="23"/>
      <c r="E797" s="4"/>
      <c r="G797" s="24"/>
      <c r="I797" s="4"/>
      <c r="J797" s="25"/>
    </row>
    <row r="798">
      <c r="B798" s="22"/>
      <c r="C798" s="23"/>
      <c r="E798" s="4"/>
      <c r="G798" s="24"/>
      <c r="I798" s="4"/>
      <c r="J798" s="25"/>
    </row>
    <row r="799">
      <c r="B799" s="22"/>
      <c r="C799" s="23"/>
      <c r="E799" s="4"/>
      <c r="G799" s="24"/>
      <c r="I799" s="4"/>
      <c r="J799" s="25"/>
    </row>
    <row r="800">
      <c r="B800" s="22"/>
      <c r="C800" s="23"/>
      <c r="E800" s="4"/>
      <c r="G800" s="24"/>
      <c r="I800" s="4"/>
      <c r="J800" s="25"/>
    </row>
    <row r="801">
      <c r="B801" s="22"/>
      <c r="C801" s="23"/>
      <c r="E801" s="4"/>
      <c r="G801" s="24"/>
      <c r="I801" s="4"/>
      <c r="J801" s="25"/>
    </row>
    <row r="802">
      <c r="B802" s="22"/>
      <c r="C802" s="23"/>
      <c r="E802" s="4"/>
      <c r="G802" s="24"/>
      <c r="I802" s="4"/>
      <c r="J802" s="25"/>
    </row>
    <row r="803">
      <c r="B803" s="22"/>
      <c r="C803" s="23"/>
      <c r="E803" s="4"/>
      <c r="G803" s="24"/>
      <c r="I803" s="4"/>
      <c r="J803" s="25"/>
    </row>
    <row r="804">
      <c r="B804" s="22"/>
      <c r="C804" s="23"/>
      <c r="E804" s="4"/>
      <c r="G804" s="24"/>
      <c r="I804" s="4"/>
      <c r="J804" s="25"/>
    </row>
    <row r="805">
      <c r="B805" s="22"/>
      <c r="C805" s="23"/>
      <c r="E805" s="4"/>
      <c r="G805" s="24"/>
      <c r="I805" s="4"/>
      <c r="J805" s="25"/>
    </row>
    <row r="806">
      <c r="B806" s="22"/>
      <c r="C806" s="23"/>
      <c r="E806" s="4"/>
      <c r="G806" s="24"/>
      <c r="I806" s="4"/>
      <c r="J806" s="25"/>
    </row>
    <row r="807">
      <c r="B807" s="22"/>
      <c r="C807" s="23"/>
      <c r="E807" s="4"/>
      <c r="G807" s="24"/>
      <c r="I807" s="4"/>
      <c r="J807" s="25"/>
    </row>
    <row r="808">
      <c r="B808" s="22"/>
      <c r="C808" s="23"/>
      <c r="E808" s="4"/>
      <c r="G808" s="24"/>
      <c r="I808" s="4"/>
      <c r="J808" s="25"/>
    </row>
    <row r="809">
      <c r="B809" s="22"/>
      <c r="C809" s="23"/>
      <c r="E809" s="4"/>
      <c r="G809" s="24"/>
      <c r="I809" s="4"/>
      <c r="J809" s="25"/>
    </row>
    <row r="810">
      <c r="B810" s="22"/>
      <c r="C810" s="23"/>
      <c r="E810" s="4"/>
      <c r="G810" s="24"/>
      <c r="I810" s="4"/>
      <c r="J810" s="25"/>
    </row>
    <row r="811">
      <c r="B811" s="22"/>
      <c r="C811" s="23"/>
      <c r="E811" s="4"/>
      <c r="G811" s="24"/>
      <c r="I811" s="4"/>
      <c r="J811" s="25"/>
    </row>
    <row r="812">
      <c r="B812" s="22"/>
      <c r="C812" s="23"/>
      <c r="E812" s="4"/>
      <c r="G812" s="24"/>
      <c r="I812" s="4"/>
      <c r="J812" s="25"/>
    </row>
    <row r="813">
      <c r="B813" s="22"/>
      <c r="C813" s="23"/>
      <c r="E813" s="4"/>
      <c r="G813" s="24"/>
      <c r="I813" s="4"/>
      <c r="J813" s="25"/>
    </row>
    <row r="814">
      <c r="B814" s="22"/>
      <c r="C814" s="23"/>
      <c r="E814" s="4"/>
      <c r="G814" s="24"/>
      <c r="I814" s="4"/>
      <c r="J814" s="25"/>
    </row>
    <row r="815">
      <c r="B815" s="22"/>
      <c r="C815" s="23"/>
      <c r="E815" s="4"/>
      <c r="G815" s="24"/>
      <c r="I815" s="4"/>
      <c r="J815" s="25"/>
    </row>
    <row r="816">
      <c r="B816" s="22"/>
      <c r="C816" s="23"/>
      <c r="E816" s="4"/>
      <c r="G816" s="24"/>
      <c r="I816" s="4"/>
      <c r="J816" s="25"/>
    </row>
    <row r="817">
      <c r="B817" s="22"/>
      <c r="C817" s="23"/>
      <c r="E817" s="4"/>
      <c r="G817" s="24"/>
      <c r="I817" s="4"/>
      <c r="J817" s="25"/>
    </row>
    <row r="818">
      <c r="B818" s="22"/>
      <c r="C818" s="23"/>
      <c r="E818" s="4"/>
      <c r="G818" s="24"/>
      <c r="I818" s="4"/>
      <c r="J818" s="25"/>
    </row>
    <row r="819">
      <c r="B819" s="22"/>
      <c r="C819" s="23"/>
      <c r="E819" s="4"/>
      <c r="G819" s="24"/>
      <c r="I819" s="4"/>
      <c r="J819" s="25"/>
    </row>
    <row r="820">
      <c r="B820" s="22"/>
      <c r="C820" s="23"/>
      <c r="E820" s="4"/>
      <c r="G820" s="24"/>
      <c r="I820" s="4"/>
      <c r="J820" s="25"/>
    </row>
    <row r="821">
      <c r="B821" s="22"/>
      <c r="C821" s="23"/>
      <c r="E821" s="4"/>
      <c r="G821" s="24"/>
      <c r="I821" s="4"/>
      <c r="J821" s="25"/>
    </row>
    <row r="822">
      <c r="B822" s="22"/>
      <c r="C822" s="23"/>
      <c r="E822" s="4"/>
      <c r="G822" s="24"/>
      <c r="I822" s="4"/>
      <c r="J822" s="25"/>
    </row>
    <row r="823">
      <c r="B823" s="22"/>
      <c r="C823" s="23"/>
      <c r="E823" s="4"/>
      <c r="G823" s="24"/>
      <c r="I823" s="4"/>
      <c r="J823" s="25"/>
    </row>
    <row r="824">
      <c r="B824" s="22"/>
      <c r="C824" s="23"/>
      <c r="E824" s="4"/>
      <c r="G824" s="24"/>
      <c r="I824" s="4"/>
      <c r="J824" s="25"/>
    </row>
    <row r="825">
      <c r="B825" s="22"/>
      <c r="C825" s="23"/>
      <c r="E825" s="4"/>
      <c r="G825" s="24"/>
      <c r="I825" s="4"/>
      <c r="J825" s="25"/>
    </row>
    <row r="826">
      <c r="B826" s="22"/>
      <c r="C826" s="23"/>
      <c r="E826" s="4"/>
      <c r="G826" s="24"/>
      <c r="I826" s="4"/>
      <c r="J826" s="25"/>
    </row>
    <row r="827">
      <c r="B827" s="22"/>
      <c r="C827" s="23"/>
      <c r="E827" s="4"/>
      <c r="G827" s="24"/>
      <c r="I827" s="4"/>
      <c r="J827" s="25"/>
    </row>
    <row r="828">
      <c r="B828" s="22"/>
      <c r="C828" s="23"/>
      <c r="E828" s="4"/>
      <c r="G828" s="24"/>
      <c r="I828" s="4"/>
      <c r="J828" s="25"/>
    </row>
    <row r="829">
      <c r="B829" s="22"/>
      <c r="C829" s="23"/>
      <c r="E829" s="4"/>
      <c r="G829" s="24"/>
      <c r="I829" s="4"/>
      <c r="J829" s="25"/>
    </row>
    <row r="830">
      <c r="B830" s="22"/>
      <c r="C830" s="23"/>
      <c r="E830" s="4"/>
      <c r="G830" s="24"/>
      <c r="I830" s="4"/>
      <c r="J830" s="25"/>
    </row>
    <row r="831">
      <c r="B831" s="22"/>
      <c r="C831" s="23"/>
      <c r="E831" s="4"/>
      <c r="G831" s="24"/>
      <c r="I831" s="4"/>
      <c r="J831" s="25"/>
    </row>
    <row r="832">
      <c r="B832" s="22"/>
      <c r="C832" s="23"/>
      <c r="E832" s="4"/>
      <c r="G832" s="24"/>
      <c r="I832" s="4"/>
      <c r="J832" s="25"/>
    </row>
    <row r="833">
      <c r="B833" s="22"/>
      <c r="C833" s="23"/>
      <c r="E833" s="4"/>
      <c r="G833" s="24"/>
      <c r="I833" s="4"/>
      <c r="J833" s="25"/>
    </row>
    <row r="834">
      <c r="B834" s="22"/>
      <c r="C834" s="23"/>
      <c r="E834" s="4"/>
      <c r="G834" s="24"/>
      <c r="I834" s="4"/>
      <c r="J834" s="25"/>
    </row>
    <row r="835">
      <c r="B835" s="22"/>
      <c r="C835" s="23"/>
      <c r="E835" s="4"/>
      <c r="G835" s="24"/>
      <c r="I835" s="4"/>
      <c r="J835" s="25"/>
    </row>
    <row r="836">
      <c r="B836" s="22"/>
      <c r="C836" s="23"/>
      <c r="E836" s="4"/>
      <c r="G836" s="24"/>
      <c r="I836" s="4"/>
      <c r="J836" s="25"/>
    </row>
    <row r="837">
      <c r="B837" s="22"/>
      <c r="C837" s="23"/>
      <c r="E837" s="4"/>
      <c r="G837" s="24"/>
      <c r="I837" s="4"/>
      <c r="J837" s="25"/>
    </row>
    <row r="838">
      <c r="B838" s="22"/>
      <c r="C838" s="23"/>
      <c r="E838" s="4"/>
      <c r="G838" s="24"/>
      <c r="I838" s="4"/>
      <c r="J838" s="25"/>
    </row>
    <row r="839">
      <c r="B839" s="22"/>
      <c r="C839" s="23"/>
      <c r="E839" s="4"/>
      <c r="G839" s="24"/>
      <c r="I839" s="4"/>
      <c r="J839" s="25"/>
    </row>
    <row r="840">
      <c r="B840" s="22"/>
      <c r="C840" s="23"/>
      <c r="E840" s="4"/>
      <c r="G840" s="24"/>
      <c r="I840" s="4"/>
      <c r="J840" s="25"/>
    </row>
    <row r="841">
      <c r="B841" s="22"/>
      <c r="C841" s="23"/>
      <c r="E841" s="4"/>
      <c r="G841" s="24"/>
      <c r="I841" s="4"/>
      <c r="J841" s="25"/>
    </row>
    <row r="842">
      <c r="B842" s="22"/>
      <c r="C842" s="23"/>
      <c r="E842" s="4"/>
      <c r="G842" s="24"/>
      <c r="I842" s="4"/>
      <c r="J842" s="25"/>
    </row>
    <row r="843">
      <c r="B843" s="22"/>
      <c r="C843" s="23"/>
      <c r="E843" s="4"/>
      <c r="G843" s="24"/>
      <c r="I843" s="4"/>
      <c r="J843" s="25"/>
    </row>
    <row r="844">
      <c r="B844" s="22"/>
      <c r="C844" s="23"/>
      <c r="E844" s="4"/>
      <c r="G844" s="24"/>
      <c r="I844" s="4"/>
      <c r="J844" s="25"/>
    </row>
    <row r="845">
      <c r="B845" s="22"/>
      <c r="C845" s="23"/>
      <c r="E845" s="4"/>
      <c r="G845" s="24"/>
      <c r="I845" s="4"/>
      <c r="J845" s="25"/>
    </row>
    <row r="846">
      <c r="B846" s="22"/>
      <c r="C846" s="23"/>
      <c r="E846" s="4"/>
      <c r="G846" s="24"/>
      <c r="I846" s="4"/>
      <c r="J846" s="25"/>
    </row>
    <row r="847">
      <c r="B847" s="22"/>
      <c r="C847" s="23"/>
      <c r="E847" s="4"/>
      <c r="G847" s="24"/>
      <c r="I847" s="4"/>
      <c r="J847" s="25"/>
    </row>
    <row r="848">
      <c r="B848" s="22"/>
      <c r="C848" s="23"/>
      <c r="E848" s="4"/>
      <c r="G848" s="24"/>
      <c r="I848" s="4"/>
      <c r="J848" s="25"/>
    </row>
    <row r="849">
      <c r="B849" s="22"/>
      <c r="C849" s="23"/>
      <c r="E849" s="4"/>
      <c r="G849" s="24"/>
      <c r="I849" s="4"/>
      <c r="J849" s="25"/>
    </row>
    <row r="850">
      <c r="B850" s="22"/>
      <c r="C850" s="23"/>
      <c r="E850" s="4"/>
      <c r="G850" s="24"/>
      <c r="I850" s="4"/>
      <c r="J850" s="25"/>
    </row>
    <row r="851">
      <c r="B851" s="22"/>
      <c r="C851" s="23"/>
      <c r="E851" s="4"/>
      <c r="G851" s="24"/>
      <c r="I851" s="4"/>
      <c r="J851" s="25"/>
    </row>
    <row r="852">
      <c r="B852" s="22"/>
      <c r="C852" s="23"/>
      <c r="E852" s="4"/>
      <c r="G852" s="24"/>
      <c r="I852" s="4"/>
      <c r="J852" s="25"/>
    </row>
    <row r="853">
      <c r="B853" s="22"/>
      <c r="C853" s="23"/>
      <c r="E853" s="4"/>
      <c r="G853" s="24"/>
      <c r="I853" s="4"/>
      <c r="J853" s="25"/>
    </row>
    <row r="854">
      <c r="B854" s="22"/>
      <c r="C854" s="23"/>
      <c r="E854" s="4"/>
      <c r="G854" s="24"/>
      <c r="I854" s="4"/>
      <c r="J854" s="25"/>
    </row>
    <row r="855">
      <c r="B855" s="22"/>
      <c r="C855" s="23"/>
      <c r="E855" s="4"/>
      <c r="G855" s="24"/>
      <c r="I855" s="4"/>
      <c r="J855" s="25"/>
    </row>
    <row r="856">
      <c r="B856" s="22"/>
      <c r="C856" s="23"/>
      <c r="E856" s="4"/>
      <c r="G856" s="24"/>
      <c r="I856" s="4"/>
      <c r="J856" s="25"/>
    </row>
    <row r="857">
      <c r="B857" s="22"/>
      <c r="C857" s="23"/>
      <c r="E857" s="4"/>
      <c r="G857" s="24"/>
      <c r="I857" s="4"/>
      <c r="J857" s="25"/>
    </row>
    <row r="858">
      <c r="B858" s="22"/>
      <c r="C858" s="23"/>
      <c r="E858" s="4"/>
      <c r="G858" s="24"/>
      <c r="I858" s="4"/>
      <c r="J858" s="25"/>
    </row>
    <row r="859">
      <c r="B859" s="22"/>
      <c r="C859" s="23"/>
      <c r="E859" s="4"/>
      <c r="G859" s="24"/>
      <c r="I859" s="4"/>
      <c r="J859" s="25"/>
    </row>
    <row r="860">
      <c r="B860" s="22"/>
      <c r="C860" s="23"/>
      <c r="E860" s="4"/>
      <c r="G860" s="24"/>
      <c r="I860" s="4"/>
      <c r="J860" s="25"/>
    </row>
    <row r="861">
      <c r="B861" s="22"/>
      <c r="C861" s="23"/>
      <c r="E861" s="4"/>
      <c r="G861" s="24"/>
      <c r="I861" s="4"/>
      <c r="J861" s="25"/>
    </row>
    <row r="862">
      <c r="B862" s="22"/>
      <c r="C862" s="23"/>
      <c r="E862" s="4"/>
      <c r="G862" s="24"/>
      <c r="I862" s="4"/>
      <c r="J862" s="25"/>
    </row>
    <row r="863">
      <c r="B863" s="22"/>
      <c r="C863" s="23"/>
      <c r="E863" s="4"/>
      <c r="G863" s="24"/>
      <c r="I863" s="4"/>
      <c r="J863" s="25"/>
    </row>
    <row r="864">
      <c r="B864" s="22"/>
      <c r="C864" s="23"/>
      <c r="E864" s="4"/>
      <c r="G864" s="24"/>
      <c r="I864" s="4"/>
      <c r="J864" s="25"/>
    </row>
    <row r="865">
      <c r="B865" s="22"/>
      <c r="C865" s="23"/>
      <c r="E865" s="4"/>
      <c r="G865" s="24"/>
      <c r="I865" s="4"/>
      <c r="J865" s="25"/>
    </row>
    <row r="866">
      <c r="B866" s="22"/>
      <c r="C866" s="23"/>
      <c r="E866" s="4"/>
      <c r="G866" s="24"/>
      <c r="I866" s="4"/>
      <c r="J866" s="25"/>
    </row>
    <row r="867">
      <c r="B867" s="22"/>
      <c r="C867" s="23"/>
      <c r="E867" s="4"/>
      <c r="G867" s="24"/>
      <c r="I867" s="4"/>
      <c r="J867" s="25"/>
    </row>
    <row r="868">
      <c r="B868" s="22"/>
      <c r="C868" s="23"/>
      <c r="E868" s="4"/>
      <c r="G868" s="24"/>
      <c r="I868" s="4"/>
      <c r="J868" s="25"/>
    </row>
    <row r="869">
      <c r="B869" s="22"/>
      <c r="C869" s="23"/>
      <c r="E869" s="4"/>
      <c r="G869" s="24"/>
      <c r="I869" s="4"/>
      <c r="J869" s="25"/>
    </row>
    <row r="870">
      <c r="B870" s="22"/>
      <c r="C870" s="23"/>
      <c r="E870" s="4"/>
      <c r="G870" s="24"/>
      <c r="I870" s="4"/>
      <c r="J870" s="25"/>
    </row>
    <row r="871">
      <c r="B871" s="22"/>
      <c r="C871" s="23"/>
      <c r="E871" s="4"/>
      <c r="G871" s="24"/>
      <c r="I871" s="4"/>
      <c r="J871" s="25"/>
    </row>
    <row r="872">
      <c r="B872" s="22"/>
      <c r="C872" s="23"/>
      <c r="E872" s="4"/>
      <c r="G872" s="24"/>
      <c r="I872" s="4"/>
      <c r="J872" s="25"/>
    </row>
    <row r="873">
      <c r="B873" s="22"/>
      <c r="C873" s="23"/>
      <c r="E873" s="4"/>
      <c r="G873" s="24"/>
      <c r="I873" s="4"/>
      <c r="J873" s="25"/>
    </row>
    <row r="874">
      <c r="B874" s="22"/>
      <c r="C874" s="23"/>
      <c r="E874" s="4"/>
      <c r="G874" s="24"/>
      <c r="I874" s="4"/>
      <c r="J874" s="25"/>
    </row>
    <row r="875">
      <c r="B875" s="22"/>
      <c r="C875" s="23"/>
      <c r="E875" s="4"/>
      <c r="G875" s="24"/>
      <c r="I875" s="4"/>
      <c r="J875" s="25"/>
    </row>
    <row r="876">
      <c r="B876" s="22"/>
      <c r="C876" s="23"/>
      <c r="E876" s="4"/>
      <c r="G876" s="24"/>
      <c r="I876" s="4"/>
      <c r="J876" s="25"/>
    </row>
    <row r="877">
      <c r="B877" s="22"/>
      <c r="C877" s="23"/>
      <c r="E877" s="4"/>
      <c r="G877" s="24"/>
      <c r="I877" s="4"/>
      <c r="J877" s="25"/>
    </row>
    <row r="878">
      <c r="B878" s="22"/>
      <c r="C878" s="23"/>
      <c r="E878" s="4"/>
      <c r="G878" s="24"/>
      <c r="I878" s="4"/>
      <c r="J878" s="25"/>
    </row>
    <row r="879">
      <c r="B879" s="22"/>
      <c r="C879" s="23"/>
      <c r="E879" s="4"/>
      <c r="G879" s="24"/>
      <c r="I879" s="4"/>
      <c r="J879" s="25"/>
    </row>
    <row r="880">
      <c r="B880" s="22"/>
      <c r="C880" s="23"/>
      <c r="E880" s="4"/>
      <c r="G880" s="24"/>
      <c r="I880" s="4"/>
      <c r="J880" s="25"/>
    </row>
    <row r="881">
      <c r="B881" s="22"/>
      <c r="C881" s="23"/>
      <c r="E881" s="4"/>
      <c r="G881" s="24"/>
      <c r="I881" s="4"/>
      <c r="J881" s="25"/>
    </row>
    <row r="882">
      <c r="B882" s="22"/>
      <c r="C882" s="23"/>
      <c r="E882" s="4"/>
      <c r="G882" s="24"/>
      <c r="I882" s="4"/>
      <c r="J882" s="25"/>
    </row>
    <row r="883">
      <c r="B883" s="22"/>
      <c r="C883" s="23"/>
      <c r="E883" s="4"/>
      <c r="G883" s="24"/>
      <c r="I883" s="4"/>
      <c r="J883" s="25"/>
    </row>
    <row r="884">
      <c r="B884" s="22"/>
      <c r="C884" s="23"/>
      <c r="E884" s="4"/>
      <c r="G884" s="24"/>
      <c r="I884" s="4"/>
      <c r="J884" s="25"/>
    </row>
    <row r="885">
      <c r="B885" s="22"/>
      <c r="C885" s="23"/>
      <c r="E885" s="4"/>
      <c r="G885" s="24"/>
      <c r="I885" s="4"/>
      <c r="J885" s="25"/>
    </row>
    <row r="886">
      <c r="B886" s="22"/>
      <c r="C886" s="23"/>
      <c r="E886" s="4"/>
      <c r="G886" s="24"/>
      <c r="I886" s="4"/>
      <c r="J886" s="25"/>
    </row>
    <row r="887">
      <c r="B887" s="22"/>
      <c r="C887" s="23"/>
      <c r="E887" s="4"/>
      <c r="G887" s="24"/>
      <c r="I887" s="4"/>
      <c r="J887" s="25"/>
    </row>
    <row r="888">
      <c r="B888" s="22"/>
      <c r="C888" s="23"/>
      <c r="E888" s="4"/>
      <c r="G888" s="24"/>
      <c r="I888" s="4"/>
      <c r="J888" s="25"/>
    </row>
    <row r="889">
      <c r="B889" s="22"/>
      <c r="C889" s="23"/>
      <c r="E889" s="4"/>
      <c r="G889" s="24"/>
      <c r="I889" s="4"/>
      <c r="J889" s="25"/>
    </row>
    <row r="890">
      <c r="B890" s="22"/>
      <c r="C890" s="23"/>
      <c r="E890" s="4"/>
      <c r="G890" s="24"/>
      <c r="I890" s="4"/>
      <c r="J890" s="25"/>
    </row>
    <row r="891">
      <c r="B891" s="22"/>
      <c r="C891" s="23"/>
      <c r="E891" s="4"/>
      <c r="G891" s="24"/>
      <c r="I891" s="4"/>
      <c r="J891" s="25"/>
    </row>
    <row r="892">
      <c r="B892" s="22"/>
      <c r="C892" s="23"/>
      <c r="E892" s="4"/>
      <c r="G892" s="24"/>
      <c r="I892" s="4"/>
      <c r="J892" s="25"/>
    </row>
    <row r="893">
      <c r="B893" s="22"/>
      <c r="C893" s="23"/>
      <c r="E893" s="4"/>
      <c r="G893" s="24"/>
      <c r="I893" s="4"/>
      <c r="J893" s="25"/>
    </row>
    <row r="894">
      <c r="B894" s="22"/>
      <c r="C894" s="23"/>
      <c r="E894" s="4"/>
      <c r="G894" s="24"/>
      <c r="I894" s="4"/>
      <c r="J894" s="25"/>
    </row>
    <row r="895">
      <c r="B895" s="22"/>
      <c r="C895" s="23"/>
      <c r="E895" s="4"/>
      <c r="G895" s="24"/>
      <c r="I895" s="4"/>
      <c r="J895" s="25"/>
    </row>
    <row r="896">
      <c r="B896" s="22"/>
      <c r="C896" s="23"/>
      <c r="E896" s="4"/>
      <c r="G896" s="24"/>
      <c r="I896" s="4"/>
      <c r="J896" s="25"/>
    </row>
    <row r="897">
      <c r="B897" s="22"/>
      <c r="C897" s="23"/>
      <c r="E897" s="4"/>
      <c r="G897" s="24"/>
      <c r="I897" s="4"/>
      <c r="J897" s="25"/>
    </row>
    <row r="898">
      <c r="B898" s="22"/>
      <c r="C898" s="23"/>
      <c r="E898" s="4"/>
      <c r="G898" s="24"/>
      <c r="I898" s="4"/>
      <c r="J898" s="25"/>
    </row>
    <row r="899">
      <c r="B899" s="22"/>
      <c r="C899" s="23"/>
      <c r="E899" s="4"/>
      <c r="G899" s="24"/>
      <c r="I899" s="4"/>
      <c r="J899" s="25"/>
    </row>
    <row r="900">
      <c r="B900" s="22"/>
      <c r="C900" s="23"/>
      <c r="E900" s="4"/>
      <c r="G900" s="24"/>
      <c r="I900" s="4"/>
      <c r="J900" s="25"/>
    </row>
    <row r="901">
      <c r="B901" s="22"/>
      <c r="C901" s="23"/>
      <c r="E901" s="4"/>
      <c r="G901" s="24"/>
      <c r="I901" s="4"/>
      <c r="J901" s="25"/>
    </row>
    <row r="902">
      <c r="B902" s="22"/>
      <c r="C902" s="23"/>
      <c r="E902" s="4"/>
      <c r="G902" s="24"/>
      <c r="I902" s="4"/>
      <c r="J902" s="25"/>
    </row>
    <row r="903">
      <c r="B903" s="22"/>
      <c r="C903" s="23"/>
      <c r="E903" s="4"/>
      <c r="G903" s="24"/>
      <c r="I903" s="4"/>
      <c r="J903" s="25"/>
    </row>
    <row r="904">
      <c r="B904" s="22"/>
      <c r="C904" s="23"/>
      <c r="E904" s="4"/>
      <c r="G904" s="24"/>
      <c r="I904" s="4"/>
      <c r="J904" s="25"/>
    </row>
    <row r="905">
      <c r="B905" s="22"/>
      <c r="C905" s="23"/>
      <c r="E905" s="4"/>
      <c r="G905" s="24"/>
      <c r="I905" s="4"/>
      <c r="J905" s="25"/>
    </row>
    <row r="906">
      <c r="B906" s="22"/>
      <c r="C906" s="23"/>
      <c r="E906" s="4"/>
      <c r="G906" s="24"/>
      <c r="I906" s="4"/>
      <c r="J906" s="25"/>
    </row>
    <row r="907">
      <c r="B907" s="22"/>
      <c r="C907" s="23"/>
      <c r="E907" s="4"/>
      <c r="G907" s="24"/>
      <c r="I907" s="4"/>
      <c r="J907" s="25"/>
    </row>
    <row r="908">
      <c r="B908" s="22"/>
      <c r="C908" s="23"/>
      <c r="E908" s="4"/>
      <c r="G908" s="24"/>
      <c r="I908" s="4"/>
      <c r="J908" s="25"/>
    </row>
    <row r="909">
      <c r="B909" s="22"/>
      <c r="C909" s="23"/>
      <c r="E909" s="4"/>
      <c r="G909" s="24"/>
      <c r="I909" s="4"/>
      <c r="J909" s="25"/>
    </row>
    <row r="910">
      <c r="B910" s="22"/>
      <c r="C910" s="23"/>
      <c r="E910" s="4"/>
      <c r="G910" s="24"/>
      <c r="I910" s="4"/>
      <c r="J910" s="25"/>
    </row>
    <row r="911">
      <c r="B911" s="22"/>
      <c r="C911" s="23"/>
      <c r="E911" s="4"/>
      <c r="G911" s="24"/>
      <c r="I911" s="4"/>
      <c r="J911" s="25"/>
    </row>
    <row r="912">
      <c r="B912" s="22"/>
      <c r="C912" s="23"/>
      <c r="E912" s="4"/>
      <c r="G912" s="24"/>
      <c r="I912" s="4"/>
      <c r="J912" s="25"/>
    </row>
    <row r="913">
      <c r="B913" s="22"/>
      <c r="C913" s="23"/>
      <c r="E913" s="4"/>
      <c r="G913" s="24"/>
      <c r="I913" s="4"/>
      <c r="J913" s="25"/>
    </row>
    <row r="914">
      <c r="B914" s="22"/>
      <c r="C914" s="23"/>
      <c r="E914" s="4"/>
      <c r="G914" s="24"/>
      <c r="I914" s="4"/>
      <c r="J914" s="25"/>
    </row>
    <row r="915">
      <c r="B915" s="22"/>
      <c r="C915" s="23"/>
      <c r="E915" s="4"/>
      <c r="G915" s="24"/>
      <c r="I915" s="4"/>
      <c r="J915" s="25"/>
    </row>
    <row r="916">
      <c r="B916" s="22"/>
      <c r="C916" s="23"/>
      <c r="E916" s="4"/>
      <c r="G916" s="24"/>
      <c r="I916" s="4"/>
      <c r="J916" s="25"/>
    </row>
    <row r="917">
      <c r="B917" s="22"/>
      <c r="C917" s="23"/>
      <c r="E917" s="4"/>
      <c r="G917" s="24"/>
      <c r="I917" s="4"/>
      <c r="J917" s="25"/>
    </row>
    <row r="918">
      <c r="B918" s="22"/>
      <c r="C918" s="23"/>
      <c r="E918" s="4"/>
      <c r="G918" s="24"/>
      <c r="I918" s="4"/>
      <c r="J918" s="25"/>
    </row>
    <row r="919">
      <c r="B919" s="22"/>
      <c r="C919" s="23"/>
      <c r="E919" s="4"/>
      <c r="G919" s="24"/>
      <c r="I919" s="4"/>
      <c r="J919" s="25"/>
    </row>
    <row r="920">
      <c r="B920" s="22"/>
      <c r="C920" s="23"/>
      <c r="E920" s="4"/>
      <c r="G920" s="24"/>
      <c r="I920" s="4"/>
      <c r="J920" s="25"/>
    </row>
    <row r="921">
      <c r="B921" s="22"/>
      <c r="C921" s="23"/>
      <c r="E921" s="4"/>
      <c r="G921" s="24"/>
      <c r="I921" s="4"/>
      <c r="J921" s="25"/>
    </row>
    <row r="922">
      <c r="B922" s="22"/>
      <c r="C922" s="23"/>
      <c r="E922" s="4"/>
      <c r="G922" s="24"/>
      <c r="I922" s="4"/>
      <c r="J922" s="25"/>
    </row>
    <row r="923">
      <c r="B923" s="22"/>
      <c r="C923" s="23"/>
      <c r="E923" s="4"/>
      <c r="G923" s="24"/>
      <c r="I923" s="4"/>
      <c r="J923" s="25"/>
    </row>
    <row r="924">
      <c r="B924" s="22"/>
      <c r="C924" s="23"/>
      <c r="E924" s="4"/>
      <c r="G924" s="24"/>
      <c r="I924" s="4"/>
      <c r="J924" s="25"/>
    </row>
    <row r="925">
      <c r="B925" s="22"/>
      <c r="C925" s="23"/>
      <c r="E925" s="4"/>
      <c r="G925" s="24"/>
      <c r="I925" s="4"/>
      <c r="J925" s="25"/>
    </row>
    <row r="926">
      <c r="B926" s="22"/>
      <c r="C926" s="23"/>
      <c r="E926" s="4"/>
      <c r="G926" s="24"/>
      <c r="I926" s="4"/>
      <c r="J926" s="25"/>
    </row>
    <row r="927">
      <c r="B927" s="22"/>
      <c r="C927" s="23"/>
      <c r="E927" s="4"/>
      <c r="G927" s="24"/>
      <c r="I927" s="4"/>
      <c r="J927" s="25"/>
    </row>
    <row r="928">
      <c r="B928" s="22"/>
      <c r="C928" s="23"/>
      <c r="E928" s="4"/>
      <c r="G928" s="24"/>
      <c r="I928" s="4"/>
      <c r="J928" s="25"/>
    </row>
    <row r="929">
      <c r="B929" s="22"/>
      <c r="C929" s="23"/>
      <c r="E929" s="4"/>
      <c r="G929" s="24"/>
      <c r="I929" s="4"/>
      <c r="J929" s="25"/>
    </row>
    <row r="930">
      <c r="B930" s="22"/>
      <c r="C930" s="23"/>
      <c r="E930" s="4"/>
      <c r="G930" s="24"/>
      <c r="I930" s="4"/>
      <c r="J930" s="25"/>
    </row>
    <row r="931">
      <c r="B931" s="22"/>
      <c r="C931" s="23"/>
      <c r="E931" s="4"/>
      <c r="G931" s="24"/>
      <c r="I931" s="4"/>
      <c r="J931" s="25"/>
    </row>
    <row r="932">
      <c r="B932" s="22"/>
      <c r="C932" s="23"/>
      <c r="E932" s="4"/>
      <c r="G932" s="24"/>
      <c r="I932" s="4"/>
      <c r="J932" s="25"/>
    </row>
    <row r="933">
      <c r="B933" s="22"/>
      <c r="C933" s="23"/>
      <c r="E933" s="4"/>
      <c r="G933" s="24"/>
      <c r="I933" s="4"/>
      <c r="J933" s="25"/>
    </row>
    <row r="934">
      <c r="B934" s="22"/>
      <c r="C934" s="23"/>
      <c r="E934" s="4"/>
      <c r="G934" s="24"/>
      <c r="I934" s="4"/>
      <c r="J934" s="25"/>
    </row>
    <row r="935">
      <c r="B935" s="22"/>
      <c r="C935" s="23"/>
      <c r="E935" s="4"/>
      <c r="G935" s="24"/>
      <c r="I935" s="4"/>
      <c r="J935" s="25"/>
    </row>
    <row r="936">
      <c r="B936" s="22"/>
      <c r="C936" s="23"/>
      <c r="E936" s="4"/>
      <c r="G936" s="24"/>
      <c r="I936" s="4"/>
      <c r="J936" s="25"/>
    </row>
    <row r="937">
      <c r="B937" s="22"/>
      <c r="C937" s="23"/>
      <c r="E937" s="4"/>
      <c r="G937" s="24"/>
      <c r="I937" s="4"/>
      <c r="J937" s="25"/>
    </row>
    <row r="938">
      <c r="B938" s="22"/>
      <c r="C938" s="23"/>
      <c r="E938" s="4"/>
      <c r="G938" s="24"/>
      <c r="I938" s="4"/>
      <c r="J938" s="25"/>
    </row>
    <row r="939">
      <c r="B939" s="22"/>
      <c r="C939" s="23"/>
      <c r="E939" s="4"/>
      <c r="G939" s="24"/>
      <c r="I939" s="4"/>
      <c r="J939" s="25"/>
    </row>
    <row r="940">
      <c r="B940" s="22"/>
      <c r="C940" s="23"/>
      <c r="E940" s="4"/>
      <c r="G940" s="24"/>
      <c r="I940" s="4"/>
      <c r="J940" s="25"/>
    </row>
    <row r="941">
      <c r="B941" s="22"/>
      <c r="C941" s="23"/>
      <c r="E941" s="4"/>
      <c r="G941" s="24"/>
      <c r="I941" s="4"/>
      <c r="J941" s="25"/>
    </row>
    <row r="942">
      <c r="B942" s="22"/>
      <c r="C942" s="23"/>
      <c r="E942" s="4"/>
      <c r="G942" s="24"/>
      <c r="I942" s="4"/>
      <c r="J942" s="25"/>
    </row>
    <row r="943">
      <c r="B943" s="22"/>
      <c r="C943" s="23"/>
      <c r="E943" s="4"/>
      <c r="G943" s="24"/>
      <c r="I943" s="4"/>
      <c r="J943" s="25"/>
    </row>
    <row r="944">
      <c r="B944" s="22"/>
      <c r="C944" s="23"/>
      <c r="E944" s="4"/>
      <c r="G944" s="24"/>
      <c r="I944" s="4"/>
      <c r="J944" s="25"/>
    </row>
    <row r="945">
      <c r="B945" s="22"/>
      <c r="C945" s="23"/>
      <c r="E945" s="4"/>
      <c r="G945" s="24"/>
      <c r="I945" s="4"/>
      <c r="J945" s="25"/>
    </row>
    <row r="946">
      <c r="B946" s="22"/>
      <c r="C946" s="23"/>
      <c r="E946" s="4"/>
      <c r="G946" s="24"/>
      <c r="I946" s="4"/>
      <c r="J946" s="25"/>
    </row>
    <row r="947">
      <c r="B947" s="22"/>
      <c r="C947" s="23"/>
      <c r="E947" s="4"/>
      <c r="G947" s="24"/>
      <c r="I947" s="4"/>
      <c r="J947" s="25"/>
    </row>
    <row r="948">
      <c r="B948" s="22"/>
      <c r="C948" s="23"/>
      <c r="E948" s="4"/>
      <c r="G948" s="24"/>
      <c r="I948" s="4"/>
      <c r="J948" s="25"/>
    </row>
    <row r="949">
      <c r="B949" s="22"/>
      <c r="C949" s="23"/>
      <c r="E949" s="4"/>
      <c r="G949" s="24"/>
      <c r="I949" s="4"/>
      <c r="J949" s="25"/>
    </row>
    <row r="950">
      <c r="B950" s="22"/>
      <c r="C950" s="23"/>
      <c r="E950" s="4"/>
      <c r="G950" s="24"/>
      <c r="I950" s="4"/>
      <c r="J950" s="25"/>
    </row>
    <row r="951">
      <c r="B951" s="22"/>
      <c r="C951" s="23"/>
      <c r="E951" s="4"/>
      <c r="G951" s="24"/>
      <c r="I951" s="4"/>
      <c r="J951" s="25"/>
    </row>
    <row r="952">
      <c r="B952" s="22"/>
      <c r="C952" s="23"/>
      <c r="E952" s="4"/>
      <c r="G952" s="24"/>
      <c r="I952" s="4"/>
      <c r="J952" s="25"/>
    </row>
    <row r="953">
      <c r="B953" s="22"/>
      <c r="C953" s="23"/>
      <c r="E953" s="4"/>
      <c r="G953" s="24"/>
      <c r="I953" s="4"/>
      <c r="J953" s="25"/>
    </row>
    <row r="954">
      <c r="B954" s="22"/>
      <c r="C954" s="23"/>
      <c r="E954" s="4"/>
      <c r="G954" s="24"/>
      <c r="I954" s="4"/>
      <c r="J954" s="25"/>
    </row>
    <row r="955">
      <c r="B955" s="22"/>
      <c r="C955" s="23"/>
      <c r="E955" s="4"/>
      <c r="G955" s="24"/>
      <c r="I955" s="4"/>
      <c r="J955" s="25"/>
    </row>
    <row r="956">
      <c r="B956" s="22"/>
      <c r="C956" s="23"/>
      <c r="E956" s="4"/>
      <c r="G956" s="24"/>
      <c r="I956" s="4"/>
      <c r="J956" s="25"/>
    </row>
    <row r="957">
      <c r="B957" s="22"/>
      <c r="C957" s="23"/>
      <c r="E957" s="4"/>
      <c r="G957" s="24"/>
      <c r="I957" s="4"/>
      <c r="J957" s="25"/>
    </row>
    <row r="958">
      <c r="B958" s="22"/>
      <c r="C958" s="23"/>
      <c r="E958" s="4"/>
      <c r="G958" s="24"/>
      <c r="I958" s="4"/>
      <c r="J958" s="25"/>
    </row>
    <row r="959">
      <c r="B959" s="22"/>
      <c r="C959" s="23"/>
      <c r="E959" s="4"/>
      <c r="G959" s="24"/>
      <c r="I959" s="4"/>
      <c r="J959" s="25"/>
    </row>
    <row r="960">
      <c r="B960" s="22"/>
      <c r="C960" s="23"/>
      <c r="E960" s="4"/>
      <c r="G960" s="24"/>
      <c r="I960" s="4"/>
      <c r="J960" s="25"/>
    </row>
    <row r="961">
      <c r="B961" s="22"/>
      <c r="C961" s="23"/>
      <c r="E961" s="4"/>
      <c r="G961" s="24"/>
      <c r="I961" s="4"/>
      <c r="J961" s="25"/>
    </row>
    <row r="962">
      <c r="B962" s="22"/>
      <c r="C962" s="23"/>
      <c r="E962" s="4"/>
      <c r="G962" s="24"/>
      <c r="I962" s="4"/>
      <c r="J962" s="25"/>
    </row>
    <row r="963">
      <c r="B963" s="22"/>
      <c r="C963" s="23"/>
      <c r="E963" s="4"/>
      <c r="G963" s="24"/>
      <c r="I963" s="4"/>
      <c r="J963" s="25"/>
    </row>
    <row r="964">
      <c r="B964" s="22"/>
      <c r="C964" s="23"/>
      <c r="E964" s="4"/>
      <c r="G964" s="24"/>
      <c r="I964" s="4"/>
      <c r="J964" s="25"/>
    </row>
    <row r="965">
      <c r="B965" s="22"/>
      <c r="C965" s="23"/>
      <c r="E965" s="4"/>
      <c r="G965" s="24"/>
      <c r="I965" s="4"/>
      <c r="J965" s="25"/>
    </row>
    <row r="966">
      <c r="B966" s="22"/>
      <c r="C966" s="23"/>
      <c r="E966" s="4"/>
      <c r="G966" s="24"/>
      <c r="I966" s="4"/>
      <c r="J966" s="25"/>
    </row>
    <row r="967">
      <c r="B967" s="22"/>
      <c r="C967" s="23"/>
      <c r="E967" s="4"/>
      <c r="G967" s="24"/>
      <c r="I967" s="4"/>
      <c r="J967" s="25"/>
    </row>
    <row r="968">
      <c r="B968" s="22"/>
      <c r="C968" s="23"/>
      <c r="E968" s="4"/>
      <c r="G968" s="24"/>
      <c r="I968" s="4"/>
      <c r="J968" s="25"/>
    </row>
    <row r="969">
      <c r="B969" s="22"/>
      <c r="C969" s="23"/>
      <c r="E969" s="4"/>
      <c r="G969" s="24"/>
      <c r="I969" s="4"/>
      <c r="J969" s="25"/>
    </row>
    <row r="970">
      <c r="B970" s="22"/>
      <c r="C970" s="23"/>
      <c r="E970" s="4"/>
      <c r="G970" s="24"/>
      <c r="I970" s="4"/>
      <c r="J970" s="25"/>
    </row>
    <row r="971">
      <c r="B971" s="22"/>
      <c r="C971" s="23"/>
      <c r="E971" s="4"/>
      <c r="G971" s="24"/>
      <c r="I971" s="4"/>
      <c r="J971" s="25"/>
    </row>
    <row r="972">
      <c r="B972" s="22"/>
      <c r="C972" s="23"/>
      <c r="E972" s="4"/>
      <c r="G972" s="24"/>
      <c r="I972" s="4"/>
      <c r="J972" s="25"/>
    </row>
    <row r="973">
      <c r="B973" s="22"/>
      <c r="C973" s="23"/>
      <c r="E973" s="4"/>
      <c r="G973" s="24"/>
      <c r="I973" s="4"/>
      <c r="J973" s="25"/>
    </row>
    <row r="974">
      <c r="B974" s="22"/>
      <c r="C974" s="23"/>
      <c r="E974" s="4"/>
      <c r="G974" s="24"/>
      <c r="I974" s="4"/>
      <c r="J974" s="25"/>
    </row>
    <row r="975">
      <c r="B975" s="22"/>
      <c r="C975" s="23"/>
      <c r="E975" s="4"/>
      <c r="G975" s="24"/>
      <c r="I975" s="4"/>
      <c r="J975" s="25"/>
    </row>
    <row r="976">
      <c r="B976" s="22"/>
      <c r="C976" s="23"/>
      <c r="E976" s="4"/>
      <c r="G976" s="24"/>
      <c r="I976" s="4"/>
      <c r="J976" s="25"/>
    </row>
    <row r="977">
      <c r="B977" s="22"/>
      <c r="C977" s="23"/>
      <c r="E977" s="4"/>
      <c r="G977" s="24"/>
      <c r="I977" s="4"/>
      <c r="J977" s="25"/>
    </row>
    <row r="978">
      <c r="B978" s="22"/>
      <c r="C978" s="23"/>
      <c r="E978" s="4"/>
      <c r="G978" s="24"/>
      <c r="I978" s="4"/>
      <c r="J978" s="25"/>
    </row>
    <row r="979">
      <c r="B979" s="22"/>
      <c r="C979" s="23"/>
      <c r="E979" s="4"/>
      <c r="G979" s="24"/>
      <c r="I979" s="4"/>
      <c r="J979" s="25"/>
    </row>
    <row r="980">
      <c r="B980" s="22"/>
      <c r="C980" s="23"/>
      <c r="E980" s="4"/>
      <c r="G980" s="24"/>
      <c r="I980" s="4"/>
      <c r="J980" s="25"/>
    </row>
    <row r="981">
      <c r="B981" s="22"/>
      <c r="C981" s="23"/>
      <c r="E981" s="4"/>
      <c r="G981" s="24"/>
      <c r="I981" s="4"/>
      <c r="J981" s="25"/>
    </row>
    <row r="982">
      <c r="B982" s="22"/>
      <c r="C982" s="23"/>
      <c r="E982" s="4"/>
      <c r="G982" s="24"/>
      <c r="I982" s="4"/>
      <c r="J982" s="25"/>
    </row>
    <row r="983">
      <c r="B983" s="22"/>
      <c r="C983" s="23"/>
      <c r="E983" s="4"/>
      <c r="G983" s="24"/>
      <c r="I983" s="4"/>
      <c r="J983" s="25"/>
    </row>
    <row r="984">
      <c r="B984" s="22"/>
      <c r="C984" s="23"/>
      <c r="E984" s="4"/>
      <c r="G984" s="24"/>
      <c r="I984" s="4"/>
      <c r="J984" s="25"/>
    </row>
    <row r="985">
      <c r="B985" s="22"/>
      <c r="C985" s="23"/>
      <c r="E985" s="4"/>
      <c r="G985" s="24"/>
      <c r="I985" s="4"/>
      <c r="J985" s="25"/>
    </row>
    <row r="986">
      <c r="B986" s="22"/>
      <c r="C986" s="23"/>
      <c r="E986" s="4"/>
      <c r="G986" s="24"/>
      <c r="I986" s="4"/>
      <c r="J986" s="25"/>
    </row>
    <row r="987">
      <c r="B987" s="22"/>
      <c r="C987" s="23"/>
      <c r="E987" s="4"/>
      <c r="G987" s="24"/>
      <c r="I987" s="4"/>
      <c r="J987" s="25"/>
    </row>
    <row r="988">
      <c r="B988" s="22"/>
      <c r="C988" s="23"/>
      <c r="E988" s="4"/>
      <c r="G988" s="24"/>
      <c r="I988" s="4"/>
      <c r="J988" s="25"/>
    </row>
    <row r="989">
      <c r="B989" s="22"/>
      <c r="C989" s="23"/>
      <c r="E989" s="4"/>
      <c r="G989" s="24"/>
      <c r="I989" s="4"/>
      <c r="J989" s="25"/>
    </row>
    <row r="990">
      <c r="B990" s="22"/>
      <c r="C990" s="23"/>
      <c r="E990" s="4"/>
      <c r="G990" s="24"/>
      <c r="I990" s="4"/>
      <c r="J990" s="25"/>
    </row>
    <row r="991">
      <c r="B991" s="22"/>
      <c r="C991" s="23"/>
      <c r="E991" s="4"/>
      <c r="G991" s="24"/>
      <c r="I991" s="4"/>
      <c r="J991" s="25"/>
    </row>
    <row r="992">
      <c r="B992" s="22"/>
      <c r="C992" s="23"/>
      <c r="E992" s="4"/>
      <c r="G992" s="24"/>
      <c r="I992" s="4"/>
      <c r="J992" s="25"/>
    </row>
    <row r="993">
      <c r="B993" s="22"/>
      <c r="C993" s="23"/>
      <c r="E993" s="4"/>
      <c r="G993" s="24"/>
      <c r="I993" s="4"/>
      <c r="J993" s="25"/>
    </row>
    <row r="994">
      <c r="B994" s="22"/>
      <c r="C994" s="23"/>
      <c r="E994" s="4"/>
      <c r="G994" s="24"/>
      <c r="I994" s="4"/>
      <c r="J994" s="25"/>
    </row>
    <row r="995">
      <c r="B995" s="22"/>
      <c r="C995" s="23"/>
      <c r="E995" s="4"/>
      <c r="G995" s="24"/>
      <c r="I995" s="4"/>
      <c r="J995" s="25"/>
    </row>
    <row r="996">
      <c r="B996" s="22"/>
      <c r="C996" s="23"/>
      <c r="E996" s="4"/>
      <c r="G996" s="24"/>
      <c r="I996" s="4"/>
      <c r="J996" s="25"/>
    </row>
    <row r="997">
      <c r="B997" s="22"/>
      <c r="C997" s="23"/>
      <c r="E997" s="4"/>
      <c r="G997" s="24"/>
      <c r="I997" s="4"/>
      <c r="J997" s="25"/>
    </row>
    <row r="998">
      <c r="B998" s="22"/>
      <c r="C998" s="23"/>
      <c r="E998" s="4"/>
      <c r="G998" s="24"/>
      <c r="I998" s="4"/>
      <c r="J998" s="25"/>
    </row>
    <row r="999">
      <c r="B999" s="22"/>
      <c r="C999" s="23"/>
      <c r="E999" s="4"/>
      <c r="G999" s="24"/>
      <c r="I999" s="4"/>
      <c r="J999" s="25"/>
    </row>
    <row r="1000">
      <c r="B1000" s="22"/>
      <c r="C1000" s="23"/>
      <c r="E1000" s="4"/>
      <c r="G1000" s="24"/>
      <c r="I1000" s="4"/>
      <c r="J1000" s="25"/>
    </row>
    <row r="1001">
      <c r="B1001" s="22"/>
      <c r="C1001" s="23"/>
      <c r="E1001" s="4"/>
      <c r="G1001" s="24"/>
      <c r="I1001" s="4"/>
      <c r="J1001" s="25"/>
    </row>
    <row r="1002">
      <c r="B1002" s="22"/>
      <c r="C1002" s="23"/>
      <c r="E1002" s="4"/>
      <c r="G1002" s="24"/>
      <c r="I1002" s="4"/>
      <c r="J1002" s="25"/>
    </row>
    <row r="1003">
      <c r="B1003" s="22"/>
      <c r="C1003" s="23"/>
      <c r="E1003" s="4"/>
      <c r="G1003" s="24"/>
      <c r="I1003" s="4"/>
      <c r="J1003" s="25"/>
    </row>
    <row r="1004">
      <c r="B1004" s="22"/>
      <c r="C1004" s="23"/>
      <c r="E1004" s="4"/>
      <c r="G1004" s="24"/>
      <c r="I1004" s="4"/>
      <c r="J1004" s="25"/>
    </row>
    <row r="1005">
      <c r="B1005" s="22"/>
      <c r="C1005" s="23"/>
      <c r="E1005" s="4"/>
      <c r="G1005" s="24"/>
      <c r="I1005" s="4"/>
      <c r="J1005" s="25"/>
    </row>
    <row r="1006">
      <c r="B1006" s="22"/>
      <c r="C1006" s="23"/>
      <c r="E1006" s="4"/>
      <c r="G1006" s="24"/>
      <c r="I1006" s="4"/>
      <c r="J1006" s="25"/>
    </row>
    <row r="1007">
      <c r="B1007" s="22"/>
      <c r="C1007" s="23"/>
      <c r="E1007" s="4"/>
      <c r="G1007" s="24"/>
      <c r="I1007" s="4"/>
      <c r="J1007" s="25"/>
    </row>
    <row r="1008">
      <c r="B1008" s="22"/>
      <c r="C1008" s="23"/>
      <c r="E1008" s="4"/>
      <c r="G1008" s="24"/>
      <c r="I1008" s="4"/>
      <c r="J1008" s="25"/>
    </row>
    <row r="1009">
      <c r="B1009" s="22"/>
      <c r="C1009" s="23"/>
      <c r="E1009" s="4"/>
      <c r="G1009" s="24"/>
      <c r="I1009" s="4"/>
      <c r="J1009" s="25"/>
    </row>
    <row r="1010">
      <c r="B1010" s="22"/>
      <c r="C1010" s="23"/>
      <c r="E1010" s="4"/>
      <c r="G1010" s="24"/>
      <c r="I1010" s="4"/>
      <c r="J1010" s="25"/>
    </row>
    <row r="1011">
      <c r="B1011" s="22"/>
      <c r="C1011" s="23"/>
      <c r="E1011" s="4"/>
      <c r="G1011" s="24"/>
      <c r="I1011" s="4"/>
      <c r="J1011" s="25"/>
    </row>
    <row r="1012">
      <c r="B1012" s="22"/>
      <c r="C1012" s="23"/>
      <c r="E1012" s="4"/>
      <c r="G1012" s="24"/>
      <c r="I1012" s="4"/>
      <c r="J1012" s="25"/>
    </row>
    <row r="1013">
      <c r="B1013" s="22"/>
      <c r="C1013" s="23"/>
      <c r="E1013" s="4"/>
      <c r="G1013" s="24"/>
      <c r="I1013" s="4"/>
      <c r="J1013" s="25"/>
    </row>
    <row r="1014">
      <c r="B1014" s="22"/>
      <c r="C1014" s="23"/>
      <c r="E1014" s="4"/>
      <c r="G1014" s="24"/>
      <c r="I1014" s="4"/>
      <c r="J1014" s="25"/>
    </row>
    <row r="1015">
      <c r="B1015" s="22"/>
      <c r="C1015" s="23"/>
      <c r="E1015" s="4"/>
      <c r="G1015" s="24"/>
      <c r="I1015" s="4"/>
      <c r="J1015" s="25"/>
    </row>
    <row r="1016">
      <c r="B1016" s="22"/>
      <c r="C1016" s="23"/>
      <c r="E1016" s="4"/>
      <c r="G1016" s="24"/>
      <c r="I1016" s="4"/>
      <c r="J1016" s="25"/>
    </row>
    <row r="1017">
      <c r="B1017" s="22"/>
      <c r="C1017" s="23"/>
      <c r="E1017" s="4"/>
      <c r="G1017" s="24"/>
      <c r="I1017" s="4"/>
      <c r="J1017" s="25"/>
    </row>
    <row r="1018">
      <c r="B1018" s="22"/>
      <c r="C1018" s="23"/>
      <c r="E1018" s="4"/>
      <c r="G1018" s="24"/>
      <c r="I1018" s="4"/>
      <c r="J1018" s="25"/>
    </row>
    <row r="1019">
      <c r="B1019" s="22"/>
      <c r="C1019" s="23"/>
      <c r="E1019" s="4"/>
      <c r="G1019" s="24"/>
      <c r="I1019" s="4"/>
      <c r="J1019" s="25"/>
    </row>
    <row r="1020">
      <c r="B1020" s="22"/>
      <c r="C1020" s="23"/>
      <c r="E1020" s="4"/>
      <c r="G1020" s="24"/>
      <c r="I1020" s="4"/>
      <c r="J1020" s="25"/>
    </row>
    <row r="1021">
      <c r="B1021" s="22"/>
      <c r="C1021" s="23"/>
      <c r="E1021" s="4"/>
      <c r="G1021" s="24"/>
      <c r="I1021" s="4"/>
      <c r="J1021" s="25"/>
    </row>
    <row r="1022">
      <c r="B1022" s="22"/>
      <c r="C1022" s="23"/>
      <c r="E1022" s="4"/>
      <c r="G1022" s="24"/>
      <c r="I1022" s="4"/>
      <c r="J1022" s="25"/>
    </row>
    <row r="1023">
      <c r="B1023" s="22"/>
      <c r="C1023" s="23"/>
      <c r="E1023" s="4"/>
      <c r="G1023" s="24"/>
      <c r="I1023" s="4"/>
      <c r="J1023" s="25"/>
    </row>
    <row r="1024">
      <c r="B1024" s="22"/>
      <c r="C1024" s="23"/>
      <c r="E1024" s="4"/>
      <c r="G1024" s="24"/>
      <c r="I1024" s="4"/>
      <c r="J1024" s="25"/>
    </row>
    <row r="1025">
      <c r="B1025" s="22"/>
      <c r="C1025" s="23"/>
      <c r="E1025" s="4"/>
      <c r="G1025" s="24"/>
      <c r="I1025" s="4"/>
      <c r="J1025" s="25"/>
    </row>
    <row r="1026">
      <c r="B1026" s="22"/>
      <c r="C1026" s="23"/>
      <c r="E1026" s="4"/>
      <c r="G1026" s="24"/>
      <c r="I1026" s="4"/>
      <c r="J1026" s="25"/>
    </row>
    <row r="1027">
      <c r="B1027" s="22"/>
      <c r="C1027" s="23"/>
      <c r="E1027" s="4"/>
      <c r="G1027" s="24"/>
      <c r="I1027" s="4"/>
      <c r="J1027" s="25"/>
    </row>
    <row r="1028">
      <c r="B1028" s="22"/>
      <c r="C1028" s="23"/>
      <c r="E1028" s="4"/>
      <c r="G1028" s="24"/>
      <c r="I1028" s="4"/>
      <c r="J1028" s="25"/>
    </row>
    <row r="1029">
      <c r="B1029" s="22"/>
      <c r="C1029" s="23"/>
      <c r="E1029" s="4"/>
      <c r="G1029" s="24"/>
      <c r="I1029" s="4"/>
      <c r="J1029" s="25"/>
    </row>
    <row r="1030">
      <c r="B1030" s="22"/>
      <c r="C1030" s="23"/>
      <c r="E1030" s="4"/>
      <c r="G1030" s="24"/>
      <c r="I1030" s="4"/>
      <c r="J1030" s="25"/>
    </row>
    <row r="1031">
      <c r="B1031" s="22"/>
      <c r="C1031" s="23"/>
      <c r="E1031" s="4"/>
      <c r="G1031" s="24"/>
      <c r="I1031" s="4"/>
      <c r="J1031" s="25"/>
    </row>
    <row r="1032">
      <c r="B1032" s="22"/>
      <c r="C1032" s="23"/>
      <c r="E1032" s="4"/>
      <c r="G1032" s="24"/>
      <c r="I1032" s="4"/>
      <c r="J1032" s="25"/>
    </row>
    <row r="1033">
      <c r="B1033" s="22"/>
      <c r="C1033" s="23"/>
      <c r="E1033" s="4"/>
      <c r="G1033" s="24"/>
      <c r="I1033" s="4"/>
      <c r="J1033" s="25"/>
    </row>
    <row r="1034">
      <c r="B1034" s="22"/>
      <c r="C1034" s="23"/>
      <c r="E1034" s="4"/>
      <c r="G1034" s="24"/>
      <c r="I1034" s="4"/>
      <c r="J1034" s="25"/>
    </row>
    <row r="1035">
      <c r="B1035" s="22"/>
      <c r="C1035" s="23"/>
      <c r="E1035" s="4"/>
      <c r="G1035" s="24"/>
      <c r="I1035" s="4"/>
      <c r="J1035" s="25"/>
    </row>
    <row r="1036">
      <c r="B1036" s="22"/>
      <c r="C1036" s="23"/>
      <c r="E1036" s="4"/>
      <c r="G1036" s="24"/>
      <c r="I1036" s="4"/>
      <c r="J1036" s="25"/>
    </row>
    <row r="1037">
      <c r="B1037" s="22"/>
      <c r="C1037" s="23"/>
      <c r="E1037" s="4"/>
      <c r="G1037" s="24"/>
      <c r="I1037" s="4"/>
      <c r="J1037" s="25"/>
    </row>
    <row r="1038">
      <c r="B1038" s="22"/>
      <c r="C1038" s="23"/>
      <c r="E1038" s="4"/>
      <c r="G1038" s="24"/>
      <c r="I1038" s="4"/>
      <c r="J1038" s="25"/>
    </row>
    <row r="1039">
      <c r="B1039" s="22"/>
      <c r="C1039" s="23"/>
      <c r="E1039" s="4"/>
      <c r="G1039" s="24"/>
      <c r="I1039" s="4"/>
      <c r="J1039" s="25"/>
    </row>
    <row r="1040">
      <c r="B1040" s="22"/>
      <c r="C1040" s="23"/>
      <c r="E1040" s="4"/>
      <c r="G1040" s="24"/>
      <c r="I1040" s="4"/>
      <c r="J1040" s="25"/>
    </row>
    <row r="1041">
      <c r="B1041" s="22"/>
      <c r="C1041" s="23"/>
      <c r="E1041" s="4"/>
      <c r="G1041" s="24"/>
      <c r="I1041" s="4"/>
      <c r="J1041" s="25"/>
    </row>
    <row r="1042">
      <c r="B1042" s="22"/>
      <c r="C1042" s="23"/>
      <c r="E1042" s="4"/>
      <c r="G1042" s="24"/>
      <c r="I1042" s="4"/>
      <c r="J1042" s="25"/>
    </row>
    <row r="1043">
      <c r="B1043" s="22"/>
      <c r="C1043" s="23"/>
      <c r="E1043" s="4"/>
      <c r="G1043" s="24"/>
      <c r="I1043" s="4"/>
      <c r="J1043" s="25"/>
    </row>
    <row r="1044">
      <c r="B1044" s="22"/>
      <c r="C1044" s="23"/>
      <c r="E1044" s="4"/>
      <c r="G1044" s="24"/>
      <c r="I1044" s="4"/>
      <c r="J1044" s="25"/>
    </row>
    <row r="1045">
      <c r="B1045" s="22"/>
      <c r="C1045" s="23"/>
      <c r="E1045" s="4"/>
      <c r="G1045" s="24"/>
      <c r="I1045" s="4"/>
      <c r="J1045" s="25"/>
    </row>
    <row r="1046">
      <c r="B1046" s="22"/>
      <c r="C1046" s="23"/>
      <c r="E1046" s="4"/>
      <c r="G1046" s="24"/>
      <c r="I1046" s="4"/>
      <c r="J1046" s="25"/>
    </row>
    <row r="1047">
      <c r="B1047" s="22"/>
      <c r="C1047" s="23"/>
      <c r="E1047" s="4"/>
      <c r="G1047" s="24"/>
      <c r="I1047" s="4"/>
      <c r="J1047" s="25"/>
    </row>
    <row r="1048">
      <c r="B1048" s="22"/>
      <c r="C1048" s="23"/>
      <c r="E1048" s="4"/>
      <c r="G1048" s="24"/>
      <c r="I1048" s="4"/>
      <c r="J1048" s="25"/>
    </row>
    <row r="1049">
      <c r="B1049" s="22"/>
      <c r="C1049" s="23"/>
      <c r="E1049" s="4"/>
      <c r="G1049" s="24"/>
      <c r="J1049" s="25"/>
    </row>
  </sheetData>
  <autoFilter ref="$A$1:$L$391">
    <sortState ref="A1:L391">
      <sortCondition ref="B1:B391"/>
      <sortCondition descending="1" ref="J1:J391"/>
    </sortState>
  </autoFilter>
  <dataValidations>
    <dataValidation type="list" allowBlank="1" showDropDown="1" showErrorMessage="1" sqref="G2:G1049">
      <formula1>'Přívlastky'!$A$1:$A$100</formula1>
    </dataValidation>
    <dataValidation type="list" allowBlank="1" showDropDown="1" showErrorMessage="1" sqref="E2:E1049">
      <formula1>Obce!$A$1:$A$138</formula1>
    </dataValidation>
    <dataValidation type="list" allowBlank="1" showDropDown="1" showErrorMessage="1" sqref="I2:I1048">
      <formula1>'Odrůdy a zkratky'!$A$1:$A$200</formula1>
    </dataValidation>
  </dataValidations>
  <printOptions gridLines="1" horizontalCentered="1"/>
  <pageMargins bottom="0.75" footer="0.0" header="0.0" left="0.7" right="0.7" top="0.75"/>
  <pageSetup paperSize="9" cellComments="atEnd" orientation="portrait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10.0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730</v>
      </c>
      <c r="G3" s="65" t="s">
        <v>731</v>
      </c>
      <c r="H3" s="65" t="s">
        <v>732</v>
      </c>
      <c r="I3" s="65" t="s">
        <v>733</v>
      </c>
      <c r="J3" s="65" t="s">
        <v>734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735</v>
      </c>
      <c r="B5" s="73" t="str">
        <f>VLOOKUP($A5,'Seznam základní'!$A$2:$J$498,2,0)</f>
        <v>ROS</v>
      </c>
      <c r="C5" s="74" t="str">
        <f>VLOOKUP($B5,'Odrůdy a zkratky'!$A$2:$B$500,2,0)</f>
        <v>Rosé</v>
      </c>
      <c r="D5" s="75" t="str">
        <f>VLOOKUP($A5,'Seznam základní'!$A$2:$J$498,6,0)</f>
        <v>ZW rosé</v>
      </c>
      <c r="E5" s="76" t="str">
        <f>VLOOKUP($A5,'Seznam základní'!$A$2:$J$498,8,0)</f>
        <v/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736</v>
      </c>
      <c r="B6" s="73" t="str">
        <f>VLOOKUP($A6,'Seznam základní'!$A$2:$J$498,2,0)</f>
        <v>ROS</v>
      </c>
      <c r="C6" s="74" t="str">
        <f>VLOOKUP($B6,'Odrůdy a zkratky'!$A$2:$B$500,2,0)</f>
        <v>Rosé</v>
      </c>
      <c r="D6" s="75" t="str">
        <f>VLOOKUP($A6,'Seznam základní'!$A$2:$J$498,6,0)</f>
        <v>SV rosé</v>
      </c>
      <c r="E6" s="76" t="str">
        <f>VLOOKUP($A6,'Seznam základní'!$A$2:$J$498,8,0)</f>
        <v/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737</v>
      </c>
      <c r="B7" s="73" t="str">
        <f>VLOOKUP($A7,'Seznam základní'!$A$2:$J$498,2,0)</f>
        <v>ROS</v>
      </c>
      <c r="C7" s="74" t="str">
        <f>VLOOKUP($B7,'Odrůdy a zkratky'!$A$2:$B$500,2,0)</f>
        <v>Rosé</v>
      </c>
      <c r="D7" s="75" t="str">
        <f>VLOOKUP($A7,'Seznam základní'!$A$2:$J$498,6,0)</f>
        <v>SV klaret</v>
      </c>
      <c r="E7" s="76" t="str">
        <f>VLOOKUP($A7,'Seznam základní'!$A$2:$J$498,8,0)</f>
        <v/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738</v>
      </c>
      <c r="B8" s="73" t="str">
        <f>VLOOKUP($A8,'Seznam základní'!$A$2:$J$498,2,0)</f>
        <v>ROS</v>
      </c>
      <c r="C8" s="74" t="str">
        <f>VLOOKUP($B8,'Odrůdy a zkratky'!$A$2:$B$500,2,0)</f>
        <v>Rosé</v>
      </c>
      <c r="D8" s="75" t="str">
        <f>VLOOKUP($A8,'Seznam základní'!$A$2:$J$498,6,0)</f>
        <v>RM rosé</v>
      </c>
      <c r="E8" s="76" t="str">
        <f>VLOOKUP($A8,'Seznam základní'!$A$2:$J$498,8,0)</f>
        <v/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739</v>
      </c>
      <c r="B9" s="73" t="str">
        <f>VLOOKUP($A9,'Seznam základní'!$A$2:$J$498,2,0)</f>
        <v>ROS</v>
      </c>
      <c r="C9" s="74" t="str">
        <f>VLOOKUP($B9,'Odrůdy a zkratky'!$A$2:$B$500,2,0)</f>
        <v>Rosé</v>
      </c>
      <c r="D9" s="75" t="str">
        <f>VLOOKUP($A9,'Seznam základní'!$A$2:$J$498,6,0)</f>
        <v>rosé</v>
      </c>
      <c r="E9" s="76">
        <f>VLOOKUP($A9,'Seznam základní'!$A$2:$J$498,8,0)</f>
        <v>2022</v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740</v>
      </c>
      <c r="B10" s="73" t="str">
        <f>VLOOKUP($A10,'Seznam základní'!$A$2:$J$498,2,0)</f>
        <v>ROS</v>
      </c>
      <c r="C10" s="74" t="str">
        <f>VLOOKUP($B10,'Odrůdy a zkratky'!$A$2:$B$500,2,0)</f>
        <v>Rosé</v>
      </c>
      <c r="D10" s="75" t="str">
        <f>VLOOKUP($A10,'Seznam základní'!$A$2:$J$498,6,0)</f>
        <v>CH rosé</v>
      </c>
      <c r="E10" s="76">
        <f>VLOOKUP($A10,'Seznam základní'!$A$2:$J$498,8,0)</f>
        <v>2022</v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741</v>
      </c>
      <c r="B11" s="73" t="str">
        <f>VLOOKUP($A11,'Seznam základní'!$A$2:$J$498,2,0)</f>
        <v>ROS</v>
      </c>
      <c r="C11" s="74" t="str">
        <f>VLOOKUP($B11,'Odrůdy a zkratky'!$A$2:$B$500,2,0)</f>
        <v>Rosé</v>
      </c>
      <c r="D11" s="75" t="str">
        <f>VLOOKUP($A11,'Seznam základní'!$A$2:$J$498,6,0)</f>
        <v>CH rosé</v>
      </c>
      <c r="E11" s="76" t="str">
        <f>VLOOKUP($A11,'Seznam základní'!$A$2:$J$498,8,0)</f>
        <v/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742</v>
      </c>
      <c r="B12" s="73" t="str">
        <f>VLOOKUP($A12,'Seznam základní'!$A$2:$J$498,2,0)</f>
        <v>ROS</v>
      </c>
      <c r="C12" s="74" t="str">
        <f>VLOOKUP($B12,'Odrůdy a zkratky'!$A$2:$B$500,2,0)</f>
        <v>Rosé</v>
      </c>
      <c r="D12" s="75" t="str">
        <f>VLOOKUP($A12,'Seznam základní'!$A$2:$J$498,6,0)</f>
        <v>rosé</v>
      </c>
      <c r="E12" s="76" t="str">
        <f>VLOOKUP($A12,'Seznam základní'!$A$2:$J$498,8,0)</f>
        <v/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743</v>
      </c>
      <c r="B13" s="73" t="str">
        <f>VLOOKUP($A13,'Seznam základní'!$A$2:$J$498,2,0)</f>
        <v>ROS</v>
      </c>
      <c r="C13" s="74" t="str">
        <f>VLOOKUP($B13,'Odrůdy a zkratky'!$A$2:$B$500,2,0)</f>
        <v>Rosé</v>
      </c>
      <c r="D13" s="75" t="str">
        <f>VLOOKUP($A13,'Seznam základní'!$A$2:$J$498,6,0)</f>
        <v>FR rosé</v>
      </c>
      <c r="E13" s="76" t="str">
        <f>VLOOKUP($A13,'Seznam základní'!$A$2:$J$498,8,0)</f>
        <v/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744</v>
      </c>
      <c r="B14" s="73" t="str">
        <f>VLOOKUP($A14,'Seznam základní'!$A$2:$J$498,2,0)</f>
        <v>ROS</v>
      </c>
      <c r="C14" s="74" t="str">
        <f>VLOOKUP($B14,'Odrůdy a zkratky'!$A$2:$B$500,2,0)</f>
        <v>Rosé</v>
      </c>
      <c r="D14" s="75" t="str">
        <f>VLOOKUP($A14,'Seznam základní'!$A$2:$J$498,6,0)</f>
        <v>rosé</v>
      </c>
      <c r="E14" s="76" t="str">
        <f>VLOOKUP($A14,'Seznam základní'!$A$2:$J$498,8,0)</f>
        <v/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745</v>
      </c>
      <c r="B15" s="73" t="str">
        <f>VLOOKUP($A15,'Seznam základní'!$A$2:$J$498,2,0)</f>
        <v>ROS</v>
      </c>
      <c r="C15" s="74" t="str">
        <f>VLOOKUP($B15,'Odrůdy a zkratky'!$A$2:$B$500,2,0)</f>
        <v>Rosé</v>
      </c>
      <c r="D15" s="75" t="str">
        <f>VLOOKUP($A15,'Seznam základní'!$A$2:$J$498,6,0)</f>
        <v>SV rosé</v>
      </c>
      <c r="E15" s="76">
        <f>VLOOKUP($A15,'Seznam základní'!$A$2:$J$498,8,0)</f>
        <v>2022</v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746</v>
      </c>
      <c r="B16" s="73" t="str">
        <f>VLOOKUP($A16,'Seznam základní'!$A$2:$J$498,2,0)</f>
        <v>ROS</v>
      </c>
      <c r="C16" s="74" t="str">
        <f>VLOOKUP($B16,'Odrůdy a zkratky'!$A$2:$B$500,2,0)</f>
        <v>Rosé</v>
      </c>
      <c r="D16" s="75" t="str">
        <f>VLOOKUP($A16,'Seznam základní'!$A$2:$J$498,6,0)</f>
        <v>FR klaret</v>
      </c>
      <c r="E16" s="76" t="str">
        <f>VLOOKUP($A16,'Seznam základní'!$A$2:$J$498,8,0)</f>
        <v/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747</v>
      </c>
      <c r="B17" s="73" t="str">
        <f>VLOOKUP($A17,'Seznam základní'!$A$2:$J$498,2,0)</f>
        <v>ROS</v>
      </c>
      <c r="C17" s="74" t="str">
        <f>VLOOKUP($B17,'Odrůdy a zkratky'!$A$2:$B$500,2,0)</f>
        <v>Rosé</v>
      </c>
      <c r="D17" s="75" t="str">
        <f>VLOOKUP($A17,'Seznam základní'!$A$2:$J$498,6,0)</f>
        <v>Ryšák</v>
      </c>
      <c r="E17" s="76">
        <f>VLOOKUP($A17,'Seznam základní'!$A$2:$J$498,8,0)</f>
        <v>2022</v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748</v>
      </c>
      <c r="B18" s="73" t="str">
        <f>VLOOKUP($A18,'Seznam základní'!$A$2:$J$498,2,0)</f>
        <v>ROS</v>
      </c>
      <c r="C18" s="74" t="str">
        <f>VLOOKUP($B18,'Odrůdy a zkratky'!$A$2:$B$500,2,0)</f>
        <v>Rosé</v>
      </c>
      <c r="D18" s="75" t="str">
        <f>VLOOKUP($A18,'Seznam základní'!$A$2:$J$498,6,0)</f>
        <v>FR, SV rosé</v>
      </c>
      <c r="E18" s="76" t="str">
        <f>VLOOKUP($A18,'Seznam základní'!$A$2:$J$498,8,0)</f>
        <v/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749</v>
      </c>
      <c r="B19" s="73" t="str">
        <f>VLOOKUP($A19,'Seznam základní'!$A$2:$J$498,2,0)</f>
        <v>ROS</v>
      </c>
      <c r="C19" s="74" t="str">
        <f>VLOOKUP($B19,'Odrůdy a zkratky'!$A$2:$B$500,2,0)</f>
        <v>Rosé</v>
      </c>
      <c r="D19" s="75" t="str">
        <f>VLOOKUP($A19,'Seznam základní'!$A$2:$J$498,6,0)</f>
        <v>AN rosé</v>
      </c>
      <c r="E19" s="76">
        <f>VLOOKUP($A19,'Seznam základní'!$A$2:$J$498,8,0)</f>
        <v>2022</v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750</v>
      </c>
      <c r="B20" s="73" t="str">
        <f>VLOOKUP($A20,'Seznam základní'!$A$2:$J$498,2,0)</f>
        <v>ROS</v>
      </c>
      <c r="C20" s="74" t="str">
        <f>VLOOKUP($B20,'Odrůdy a zkratky'!$A$2:$B$500,2,0)</f>
        <v>Rosé</v>
      </c>
      <c r="D20" s="75" t="str">
        <f>VLOOKUP($A20,'Seznam základní'!$A$2:$J$498,6,0)</f>
        <v>FR klaret</v>
      </c>
      <c r="E20" s="76" t="str">
        <f>VLOOKUP($A20,'Seznam základní'!$A$2:$J$498,8,0)</f>
        <v/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751</v>
      </c>
      <c r="B21" s="73" t="str">
        <f>VLOOKUP($A21,'Seznam základní'!$A$2:$J$498,2,0)</f>
        <v>ROS</v>
      </c>
      <c r="C21" s="74" t="str">
        <f>VLOOKUP($B21,'Odrůdy a zkratky'!$A$2:$B$500,2,0)</f>
        <v>Rosé</v>
      </c>
      <c r="D21" s="75" t="str">
        <f>VLOOKUP($A21,'Seznam základní'!$A$2:$J$498,6,0)</f>
        <v>AN rosé</v>
      </c>
      <c r="E21" s="76" t="str">
        <f>VLOOKUP($A21,'Seznam základní'!$A$2:$J$498,8,0)</f>
        <v/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752</v>
      </c>
      <c r="B22" s="73" t="str">
        <f>VLOOKUP($A22,'Seznam základní'!$A$2:$J$498,2,0)</f>
        <v>ROS</v>
      </c>
      <c r="C22" s="74" t="str">
        <f>VLOOKUP($B22,'Odrůdy a zkratky'!$A$2:$B$500,2,0)</f>
        <v>Rosé</v>
      </c>
      <c r="D22" s="75" t="str">
        <f>VLOOKUP($A22,'Seznam základní'!$A$2:$J$498,6,0)</f>
        <v>cuvée rosé</v>
      </c>
      <c r="E22" s="76" t="str">
        <f>VLOOKUP($A22,'Seznam základní'!$A$2:$J$498,8,0)</f>
        <v/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753</v>
      </c>
      <c r="B23" s="73" t="str">
        <f>VLOOKUP($A23,'Seznam základní'!$A$2:$J$498,2,0)</f>
        <v>ROS</v>
      </c>
      <c r="C23" s="74" t="str">
        <f>VLOOKUP($B23,'Odrůdy a zkratky'!$A$2:$B$500,2,0)</f>
        <v>Rosé</v>
      </c>
      <c r="D23" s="75" t="str">
        <f>VLOOKUP($A23,'Seznam základní'!$A$2:$J$498,6,0)</f>
        <v>ZW rosé</v>
      </c>
      <c r="E23" s="76" t="str">
        <f>VLOOKUP($A23,'Seznam základní'!$A$2:$J$498,8,0)</f>
        <v/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 t="s">
        <v>754</v>
      </c>
      <c r="B24" s="73" t="str">
        <f>VLOOKUP($A24,'Seznam základní'!$A$2:$J$498,2,0)</f>
        <v>ROS</v>
      </c>
      <c r="C24" s="74" t="str">
        <f>VLOOKUP($B24,'Odrůdy a zkratky'!$A$2:$B$500,2,0)</f>
        <v>Rosé</v>
      </c>
      <c r="D24" s="75" t="str">
        <f>VLOOKUP($A24,'Seznam základní'!$A$2:$J$498,6,0)</f>
        <v>rosé</v>
      </c>
      <c r="E24" s="76" t="str">
        <f>VLOOKUP($A24,'Seznam základní'!$A$2:$J$498,8,0)</f>
        <v/>
      </c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 t="s">
        <v>755</v>
      </c>
      <c r="B25" s="73" t="str">
        <f>VLOOKUP($A25,'Seznam základní'!$A$2:$J$498,2,0)</f>
        <v>ROS</v>
      </c>
      <c r="C25" s="74" t="str">
        <f>VLOOKUP($B25,'Odrůdy a zkratky'!$A$2:$B$500,2,0)</f>
        <v>Rosé</v>
      </c>
      <c r="D25" s="75" t="str">
        <f>VLOOKUP($A25,'Seznam základní'!$A$2:$J$498,6,0)</f>
        <v>RM rosé</v>
      </c>
      <c r="E25" s="76" t="str">
        <f>VLOOKUP($A25,'Seznam základní'!$A$2:$J$498,8,0)</f>
        <v/>
      </c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 t="s">
        <v>756</v>
      </c>
      <c r="B26" s="73" t="str">
        <f>VLOOKUP($A26,'Seznam základní'!$A$2:$J$498,2,0)</f>
        <v>ROS</v>
      </c>
      <c r="C26" s="74" t="str">
        <f>VLOOKUP($B26,'Odrůdy a zkratky'!$A$2:$B$500,2,0)</f>
        <v>Rosé</v>
      </c>
      <c r="D26" s="75" t="str">
        <f>VLOOKUP($A26,'Seznam základní'!$A$2:$J$498,6,0)</f>
        <v>RM rosé</v>
      </c>
      <c r="E26" s="76" t="str">
        <f>VLOOKUP($A26,'Seznam základní'!$A$2:$J$498,8,0)</f>
        <v/>
      </c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/>
      <c r="B27" s="73"/>
      <c r="C27" s="74"/>
      <c r="D27" s="75"/>
      <c r="E27" s="76"/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/>
      <c r="B28" s="73"/>
      <c r="C28" s="74"/>
      <c r="D28" s="75"/>
      <c r="E28" s="76"/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/>
      <c r="B29" s="73"/>
      <c r="C29" s="74"/>
      <c r="D29" s="75"/>
      <c r="E29" s="76"/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/>
      <c r="B30" s="73"/>
      <c r="C30" s="74"/>
      <c r="D30" s="75"/>
      <c r="E30" s="76"/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8"/>
      <c r="B31" s="73"/>
      <c r="C31" s="74"/>
      <c r="D31" s="75"/>
      <c r="E31" s="76"/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8"/>
      <c r="B32" s="73"/>
      <c r="C32" s="74"/>
      <c r="D32" s="75"/>
      <c r="E32" s="76"/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8"/>
      <c r="B33" s="73"/>
      <c r="C33" s="74"/>
      <c r="D33" s="75"/>
      <c r="E33" s="76"/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8"/>
      <c r="B34" s="73"/>
      <c r="C34" s="74"/>
      <c r="D34" s="75"/>
      <c r="E34" s="76"/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8"/>
      <c r="B35" s="73"/>
      <c r="C35" s="74"/>
      <c r="D35" s="75"/>
      <c r="E35" s="76"/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8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11.0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757</v>
      </c>
      <c r="G3" s="65" t="s">
        <v>758</v>
      </c>
      <c r="H3" s="65" t="s">
        <v>759</v>
      </c>
      <c r="I3" s="65" t="s">
        <v>760</v>
      </c>
      <c r="J3" s="65" t="s">
        <v>761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762</v>
      </c>
      <c r="B5" s="73" t="str">
        <f>VLOOKUP($A5,'Seznam základní'!$A$2:$J$498,2,0)</f>
        <v>SV</v>
      </c>
      <c r="C5" s="74" t="str">
        <f>VLOOKUP($B5,'Odrůdy a zkratky'!$A$2:$B$500,2,0)</f>
        <v>Svatovavřinecké</v>
      </c>
      <c r="D5" s="75" t="str">
        <f>VLOOKUP($A5,'Seznam základní'!$A$2:$J$498,6,0)</f>
        <v/>
      </c>
      <c r="E5" s="76" t="str">
        <f>VLOOKUP($A5,'Seznam základní'!$A$2:$J$498,8,0)</f>
        <v/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763</v>
      </c>
      <c r="B6" s="73" t="str">
        <f>VLOOKUP($A6,'Seznam základní'!$A$2:$J$498,2,0)</f>
        <v>SV</v>
      </c>
      <c r="C6" s="74" t="str">
        <f>VLOOKUP($B6,'Odrůdy a zkratky'!$A$2:$B$500,2,0)</f>
        <v>Svatovavřinecké</v>
      </c>
      <c r="D6" s="75" t="str">
        <f>VLOOKUP($A6,'Seznam základní'!$A$2:$J$498,6,0)</f>
        <v/>
      </c>
      <c r="E6" s="76" t="str">
        <f>VLOOKUP($A6,'Seznam základní'!$A$2:$J$498,8,0)</f>
        <v/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764</v>
      </c>
      <c r="B7" s="73" t="str">
        <f>VLOOKUP($A7,'Seznam základní'!$A$2:$J$498,2,0)</f>
        <v>SV</v>
      </c>
      <c r="C7" s="74" t="str">
        <f>VLOOKUP($B7,'Odrůdy a zkratky'!$A$2:$B$500,2,0)</f>
        <v>Svatovavřinecké</v>
      </c>
      <c r="D7" s="75" t="str">
        <f>VLOOKUP($A7,'Seznam základní'!$A$2:$J$498,6,0)</f>
        <v/>
      </c>
      <c r="E7" s="76" t="str">
        <f>VLOOKUP($A7,'Seznam základní'!$A$2:$J$498,8,0)</f>
        <v/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765</v>
      </c>
      <c r="B8" s="73" t="str">
        <f>VLOOKUP($A8,'Seznam základní'!$A$2:$J$498,2,0)</f>
        <v>SV</v>
      </c>
      <c r="C8" s="74" t="str">
        <f>VLOOKUP($B8,'Odrůdy a zkratky'!$A$2:$B$500,2,0)</f>
        <v>Svatovavřinecké</v>
      </c>
      <c r="D8" s="75" t="str">
        <f>VLOOKUP($A8,'Seznam základní'!$A$2:$J$498,6,0)</f>
        <v/>
      </c>
      <c r="E8" s="76" t="str">
        <f>VLOOKUP($A8,'Seznam základní'!$A$2:$J$498,8,0)</f>
        <v/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766</v>
      </c>
      <c r="B9" s="73" t="str">
        <f>VLOOKUP($A9,'Seznam základní'!$A$2:$J$498,2,0)</f>
        <v>SV</v>
      </c>
      <c r="C9" s="74" t="str">
        <f>VLOOKUP($B9,'Odrůdy a zkratky'!$A$2:$B$500,2,0)</f>
        <v>Svatovavřinecké</v>
      </c>
      <c r="D9" s="75" t="str">
        <f>VLOOKUP($A9,'Seznam základní'!$A$2:$J$498,6,0)</f>
        <v/>
      </c>
      <c r="E9" s="76" t="str">
        <f>VLOOKUP($A9,'Seznam základní'!$A$2:$J$498,8,0)</f>
        <v/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767</v>
      </c>
      <c r="B10" s="73" t="str">
        <f>VLOOKUP($A10,'Seznam základní'!$A$2:$J$498,2,0)</f>
        <v>SV</v>
      </c>
      <c r="C10" s="74" t="str">
        <f>VLOOKUP($B10,'Odrůdy a zkratky'!$A$2:$B$500,2,0)</f>
        <v>Svatovavřinecké</v>
      </c>
      <c r="D10" s="75" t="str">
        <f>VLOOKUP($A10,'Seznam základní'!$A$2:$J$498,6,0)</f>
        <v/>
      </c>
      <c r="E10" s="76">
        <f>VLOOKUP($A10,'Seznam základní'!$A$2:$J$498,8,0)</f>
        <v>2022</v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768</v>
      </c>
      <c r="B11" s="73" t="str">
        <f>VLOOKUP($A11,'Seznam základní'!$A$2:$J$498,2,0)</f>
        <v>SV</v>
      </c>
      <c r="C11" s="74" t="str">
        <f>VLOOKUP($B11,'Odrůdy a zkratky'!$A$2:$B$500,2,0)</f>
        <v>Svatovavřinecké</v>
      </c>
      <c r="D11" s="75" t="str">
        <f>VLOOKUP($A11,'Seznam základní'!$A$2:$J$498,6,0)</f>
        <v/>
      </c>
      <c r="E11" s="76">
        <f>VLOOKUP($A11,'Seznam základní'!$A$2:$J$498,8,0)</f>
        <v>2022</v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769</v>
      </c>
      <c r="B12" s="73" t="str">
        <f>VLOOKUP($A12,'Seznam základní'!$A$2:$J$498,2,0)</f>
        <v>SV</v>
      </c>
      <c r="C12" s="74" t="str">
        <f>VLOOKUP($B12,'Odrůdy a zkratky'!$A$2:$B$500,2,0)</f>
        <v>Svatovavřinecké</v>
      </c>
      <c r="D12" s="75" t="str">
        <f>VLOOKUP($A12,'Seznam základní'!$A$2:$J$498,6,0)</f>
        <v/>
      </c>
      <c r="E12" s="76" t="str">
        <f>VLOOKUP($A12,'Seznam základní'!$A$2:$J$498,8,0)</f>
        <v/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770</v>
      </c>
      <c r="B13" s="73" t="str">
        <f>VLOOKUP($A13,'Seznam základní'!$A$2:$J$498,2,0)</f>
        <v>SV</v>
      </c>
      <c r="C13" s="74" t="str">
        <f>VLOOKUP($B13,'Odrůdy a zkratky'!$A$2:$B$500,2,0)</f>
        <v>Svatovavřinecké</v>
      </c>
      <c r="D13" s="75" t="str">
        <f>VLOOKUP($A13,'Seznam základní'!$A$2:$J$498,6,0)</f>
        <v/>
      </c>
      <c r="E13" s="76">
        <f>VLOOKUP($A13,'Seznam základní'!$A$2:$J$498,8,0)</f>
        <v>2022</v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771</v>
      </c>
      <c r="B14" s="73" t="str">
        <f>VLOOKUP($A14,'Seznam základní'!$A$2:$J$498,2,0)</f>
        <v>SV</v>
      </c>
      <c r="C14" s="74" t="str">
        <f>VLOOKUP($B14,'Odrůdy a zkratky'!$A$2:$B$500,2,0)</f>
        <v>Svatovavřinecké</v>
      </c>
      <c r="D14" s="75" t="str">
        <f>VLOOKUP($A14,'Seznam základní'!$A$2:$J$498,6,0)</f>
        <v/>
      </c>
      <c r="E14" s="76">
        <f>VLOOKUP($A14,'Seznam základní'!$A$2:$J$498,8,0)</f>
        <v>2021</v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772</v>
      </c>
      <c r="B15" s="73" t="str">
        <f>VLOOKUP($A15,'Seznam základní'!$A$2:$J$498,2,0)</f>
        <v>SV</v>
      </c>
      <c r="C15" s="74" t="str">
        <f>VLOOKUP($B15,'Odrůdy a zkratky'!$A$2:$B$500,2,0)</f>
        <v>Svatovavřinecké</v>
      </c>
      <c r="D15" s="75" t="str">
        <f>VLOOKUP($A15,'Seznam základní'!$A$2:$J$498,6,0)</f>
        <v/>
      </c>
      <c r="E15" s="76">
        <f>VLOOKUP($A15,'Seznam základní'!$A$2:$J$498,8,0)</f>
        <v>2022</v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773</v>
      </c>
      <c r="B16" s="73" t="str">
        <f>VLOOKUP($A16,'Seznam základní'!$A$2:$J$498,2,0)</f>
        <v>SV</v>
      </c>
      <c r="C16" s="74" t="str">
        <f>VLOOKUP($B16,'Odrůdy a zkratky'!$A$2:$B$500,2,0)</f>
        <v>Svatovavřinecké</v>
      </c>
      <c r="D16" s="75" t="str">
        <f>VLOOKUP($A16,'Seznam základní'!$A$2:$J$498,6,0)</f>
        <v/>
      </c>
      <c r="E16" s="76" t="str">
        <f>VLOOKUP($A16,'Seznam základní'!$A$2:$J$498,8,0)</f>
        <v/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774</v>
      </c>
      <c r="B17" s="73" t="str">
        <f>VLOOKUP($A17,'Seznam základní'!$A$2:$J$498,2,0)</f>
        <v>SV</v>
      </c>
      <c r="C17" s="74" t="str">
        <f>VLOOKUP($B17,'Odrůdy a zkratky'!$A$2:$B$500,2,0)</f>
        <v>Svatovavřinecké</v>
      </c>
      <c r="D17" s="75" t="str">
        <f>VLOOKUP($A17,'Seznam základní'!$A$2:$J$498,6,0)</f>
        <v/>
      </c>
      <c r="E17" s="76">
        <f>VLOOKUP($A17,'Seznam základní'!$A$2:$J$498,8,0)</f>
        <v>2018</v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775</v>
      </c>
      <c r="B18" s="73" t="str">
        <f>VLOOKUP($A18,'Seznam základní'!$A$2:$J$498,2,0)</f>
        <v>SV</v>
      </c>
      <c r="C18" s="74" t="str">
        <f>VLOOKUP($B18,'Odrůdy a zkratky'!$A$2:$B$500,2,0)</f>
        <v>Svatovavřinecké</v>
      </c>
      <c r="D18" s="75" t="str">
        <f>VLOOKUP($A18,'Seznam základní'!$A$2:$J$498,6,0)</f>
        <v/>
      </c>
      <c r="E18" s="76" t="str">
        <f>VLOOKUP($A18,'Seznam základní'!$A$2:$J$498,8,0)</f>
        <v/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776</v>
      </c>
      <c r="B19" s="73" t="str">
        <f>VLOOKUP($A19,'Seznam základní'!$A$2:$J$498,2,0)</f>
        <v>SV</v>
      </c>
      <c r="C19" s="74" t="str">
        <f>VLOOKUP($B19,'Odrůdy a zkratky'!$A$2:$B$500,2,0)</f>
        <v>Svatovavřinecké</v>
      </c>
      <c r="D19" s="75" t="str">
        <f>VLOOKUP($A19,'Seznam základní'!$A$2:$J$498,6,0)</f>
        <v/>
      </c>
      <c r="E19" s="76" t="str">
        <f>VLOOKUP($A19,'Seznam základní'!$A$2:$J$498,8,0)</f>
        <v/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777</v>
      </c>
      <c r="B20" s="73" t="str">
        <f>VLOOKUP($A20,'Seznam základní'!$A$2:$J$498,2,0)</f>
        <v>SV</v>
      </c>
      <c r="C20" s="74" t="str">
        <f>VLOOKUP($B20,'Odrůdy a zkratky'!$A$2:$B$500,2,0)</f>
        <v>Svatovavřinecké</v>
      </c>
      <c r="D20" s="75" t="str">
        <f>VLOOKUP($A20,'Seznam základní'!$A$2:$J$498,6,0)</f>
        <v/>
      </c>
      <c r="E20" s="76" t="str">
        <f>VLOOKUP($A20,'Seznam základní'!$A$2:$J$498,8,0)</f>
        <v/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778</v>
      </c>
      <c r="B21" s="73" t="str">
        <f>VLOOKUP($A21,'Seznam základní'!$A$2:$J$498,2,0)</f>
        <v>SV</v>
      </c>
      <c r="C21" s="74" t="str">
        <f>VLOOKUP($B21,'Odrůdy a zkratky'!$A$2:$B$500,2,0)</f>
        <v>Svatovavřinecké</v>
      </c>
      <c r="D21" s="75" t="str">
        <f>VLOOKUP($A21,'Seznam základní'!$A$2:$J$498,6,0)</f>
        <v/>
      </c>
      <c r="E21" s="76">
        <f>VLOOKUP($A21,'Seznam základní'!$A$2:$J$498,8,0)</f>
        <v>2022</v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779</v>
      </c>
      <c r="B22" s="73" t="str">
        <f>VLOOKUP($A22,'Seznam základní'!$A$2:$J$498,2,0)</f>
        <v>SV</v>
      </c>
      <c r="C22" s="74" t="str">
        <f>VLOOKUP($B22,'Odrůdy a zkratky'!$A$2:$B$500,2,0)</f>
        <v>Svatovavřinecké</v>
      </c>
      <c r="D22" s="75" t="str">
        <f>VLOOKUP($A22,'Seznam základní'!$A$2:$J$498,6,0)</f>
        <v/>
      </c>
      <c r="E22" s="76" t="str">
        <f>VLOOKUP($A22,'Seznam základní'!$A$2:$J$498,8,0)</f>
        <v/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780</v>
      </c>
      <c r="B23" s="73" t="str">
        <f>VLOOKUP($A23,'Seznam základní'!$A$2:$J$498,2,0)</f>
        <v>SV</v>
      </c>
      <c r="C23" s="74" t="str">
        <f>VLOOKUP($B23,'Odrůdy a zkratky'!$A$2:$B$500,2,0)</f>
        <v>Svatovavřinecké</v>
      </c>
      <c r="D23" s="75" t="str">
        <f>VLOOKUP($A23,'Seznam základní'!$A$2:$J$498,6,0)</f>
        <v/>
      </c>
      <c r="E23" s="76" t="str">
        <f>VLOOKUP($A23,'Seznam základní'!$A$2:$J$498,8,0)</f>
        <v/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 t="s">
        <v>781</v>
      </c>
      <c r="B24" s="73" t="str">
        <f>VLOOKUP($A24,'Seznam základní'!$A$2:$J$498,2,0)</f>
        <v>SV</v>
      </c>
      <c r="C24" s="74" t="str">
        <f>VLOOKUP($B24,'Odrůdy a zkratky'!$A$2:$B$500,2,0)</f>
        <v>Svatovavřinecké</v>
      </c>
      <c r="D24" s="75" t="str">
        <f>VLOOKUP($A24,'Seznam základní'!$A$2:$J$498,6,0)</f>
        <v/>
      </c>
      <c r="E24" s="76">
        <f>VLOOKUP($A24,'Seznam základní'!$A$2:$J$498,8,0)</f>
        <v>2019</v>
      </c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 t="s">
        <v>782</v>
      </c>
      <c r="B25" s="73" t="str">
        <f>VLOOKUP($A25,'Seznam základní'!$A$2:$J$498,2,0)</f>
        <v>SV</v>
      </c>
      <c r="C25" s="74" t="str">
        <f>VLOOKUP($B25,'Odrůdy a zkratky'!$A$2:$B$500,2,0)</f>
        <v>Svatovavřinecké</v>
      </c>
      <c r="D25" s="75" t="str">
        <f>VLOOKUP($A25,'Seznam základní'!$A$2:$J$498,6,0)</f>
        <v/>
      </c>
      <c r="E25" s="76">
        <f>VLOOKUP($A25,'Seznam základní'!$A$2:$J$498,8,0)</f>
        <v>2020</v>
      </c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 t="s">
        <v>783</v>
      </c>
      <c r="B26" s="73" t="str">
        <f>VLOOKUP($A26,'Seznam základní'!$A$2:$J$498,2,0)</f>
        <v>SV</v>
      </c>
      <c r="C26" s="74" t="str">
        <f>VLOOKUP($B26,'Odrůdy a zkratky'!$A$2:$B$500,2,0)</f>
        <v>Svatovavřinecké</v>
      </c>
      <c r="D26" s="75" t="str">
        <f>VLOOKUP($A26,'Seznam základní'!$A$2:$J$498,6,0)</f>
        <v/>
      </c>
      <c r="E26" s="76" t="str">
        <f>VLOOKUP($A26,'Seznam základní'!$A$2:$J$498,8,0)</f>
        <v/>
      </c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 t="s">
        <v>784</v>
      </c>
      <c r="B27" s="73" t="str">
        <f>VLOOKUP($A27,'Seznam základní'!$A$2:$J$498,2,0)</f>
        <v>MP</v>
      </c>
      <c r="C27" s="74" t="str">
        <f>VLOOKUP($B27,'Odrůdy a zkratky'!$A$2:$B$500,2,0)</f>
        <v>Modrý Portugal</v>
      </c>
      <c r="D27" s="75" t="str">
        <f>VLOOKUP($A27,'Seznam základní'!$A$2:$J$498,6,0)</f>
        <v/>
      </c>
      <c r="E27" s="76" t="str">
        <f>VLOOKUP($A27,'Seznam základní'!$A$2:$J$498,8,0)</f>
        <v/>
      </c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 t="s">
        <v>785</v>
      </c>
      <c r="B28" s="73" t="str">
        <f>VLOOKUP($A28,'Seznam základní'!$A$2:$J$498,2,0)</f>
        <v>MP</v>
      </c>
      <c r="C28" s="74" t="str">
        <f>VLOOKUP($B28,'Odrůdy a zkratky'!$A$2:$B$500,2,0)</f>
        <v>Modrý Portugal</v>
      </c>
      <c r="D28" s="75" t="str">
        <f>VLOOKUP($A28,'Seznam základní'!$A$2:$J$498,6,0)</f>
        <v/>
      </c>
      <c r="E28" s="76" t="str">
        <f>VLOOKUP($A28,'Seznam základní'!$A$2:$J$498,8,0)</f>
        <v/>
      </c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 t="s">
        <v>786</v>
      </c>
      <c r="B29" s="73" t="str">
        <f>VLOOKUP($A29,'Seznam základní'!$A$2:$J$498,2,0)</f>
        <v>MP</v>
      </c>
      <c r="C29" s="74" t="str">
        <f>VLOOKUP($B29,'Odrůdy a zkratky'!$A$2:$B$500,2,0)</f>
        <v>Modrý Portugal</v>
      </c>
      <c r="D29" s="75" t="str">
        <f>VLOOKUP($A29,'Seznam základní'!$A$2:$J$498,6,0)</f>
        <v/>
      </c>
      <c r="E29" s="76" t="str">
        <f>VLOOKUP($A29,'Seznam základní'!$A$2:$J$498,8,0)</f>
        <v/>
      </c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 t="s">
        <v>787</v>
      </c>
      <c r="B30" s="73" t="str">
        <f>VLOOKUP($A30,'Seznam základní'!$A$2:$J$498,2,0)</f>
        <v>MP</v>
      </c>
      <c r="C30" s="74" t="str">
        <f>VLOOKUP($B30,'Odrůdy a zkratky'!$A$2:$B$500,2,0)</f>
        <v>Modrý Portugal</v>
      </c>
      <c r="D30" s="75" t="str">
        <f>VLOOKUP($A30,'Seznam základní'!$A$2:$J$498,6,0)</f>
        <v/>
      </c>
      <c r="E30" s="76">
        <f>VLOOKUP($A30,'Seznam základní'!$A$2:$J$498,8,0)</f>
        <v>2022</v>
      </c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2"/>
      <c r="B31" s="73"/>
      <c r="C31" s="74"/>
      <c r="D31" s="75"/>
      <c r="E31" s="76"/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8"/>
      <c r="B32" s="73"/>
      <c r="C32" s="74"/>
      <c r="D32" s="75"/>
      <c r="E32" s="76"/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8"/>
      <c r="B33" s="73"/>
      <c r="C33" s="74"/>
      <c r="D33" s="75"/>
      <c r="E33" s="76"/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8"/>
      <c r="B34" s="73"/>
      <c r="C34" s="74"/>
      <c r="D34" s="75"/>
      <c r="E34" s="76"/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8"/>
      <c r="B35" s="73"/>
      <c r="C35" s="74"/>
      <c r="D35" s="75"/>
      <c r="E35" s="76"/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8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12.0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788</v>
      </c>
      <c r="G3" s="65" t="s">
        <v>789</v>
      </c>
      <c r="H3" s="65" t="s">
        <v>790</v>
      </c>
      <c r="I3" s="65" t="s">
        <v>791</v>
      </c>
      <c r="J3" s="65" t="s">
        <v>792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793</v>
      </c>
      <c r="B5" s="73" t="str">
        <f>VLOOKUP($A5,'Seznam základní'!$A$2:$J$498,2,0)</f>
        <v>FR</v>
      </c>
      <c r="C5" s="74" t="str">
        <f>VLOOKUP($B5,'Odrůdy a zkratky'!$A$2:$B$500,2,0)</f>
        <v>Frankovka</v>
      </c>
      <c r="D5" s="75" t="str">
        <f>VLOOKUP($A5,'Seznam základní'!$A$2:$J$498,6,0)</f>
        <v/>
      </c>
      <c r="E5" s="76" t="str">
        <f>VLOOKUP($A5,'Seznam základní'!$A$2:$J$498,8,0)</f>
        <v/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794</v>
      </c>
      <c r="B6" s="73" t="str">
        <f>VLOOKUP($A6,'Seznam základní'!$A$2:$J$498,2,0)</f>
        <v>FR</v>
      </c>
      <c r="C6" s="74" t="str">
        <f>VLOOKUP($B6,'Odrůdy a zkratky'!$A$2:$B$500,2,0)</f>
        <v>Frankovka</v>
      </c>
      <c r="D6" s="75" t="str">
        <f>VLOOKUP($A6,'Seznam základní'!$A$2:$J$498,6,0)</f>
        <v/>
      </c>
      <c r="E6" s="76">
        <f>VLOOKUP($A6,'Seznam základní'!$A$2:$J$498,8,0)</f>
        <v>2022</v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795</v>
      </c>
      <c r="B7" s="73" t="str">
        <f>VLOOKUP($A7,'Seznam základní'!$A$2:$J$498,2,0)</f>
        <v>FR</v>
      </c>
      <c r="C7" s="74" t="str">
        <f>VLOOKUP($B7,'Odrůdy a zkratky'!$A$2:$B$500,2,0)</f>
        <v>Frankovka</v>
      </c>
      <c r="D7" s="75" t="str">
        <f>VLOOKUP($A7,'Seznam základní'!$A$2:$J$498,6,0)</f>
        <v/>
      </c>
      <c r="E7" s="76" t="str">
        <f>VLOOKUP($A7,'Seznam základní'!$A$2:$J$498,8,0)</f>
        <v/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796</v>
      </c>
      <c r="B8" s="73" t="str">
        <f>VLOOKUP($A8,'Seznam základní'!$A$2:$J$498,2,0)</f>
        <v>FR</v>
      </c>
      <c r="C8" s="74" t="str">
        <f>VLOOKUP($B8,'Odrůdy a zkratky'!$A$2:$B$500,2,0)</f>
        <v>Frankovka</v>
      </c>
      <c r="D8" s="75" t="str">
        <f>VLOOKUP($A8,'Seznam základní'!$A$2:$J$498,6,0)</f>
        <v/>
      </c>
      <c r="E8" s="76">
        <f>VLOOKUP($A8,'Seznam základní'!$A$2:$J$498,8,0)</f>
        <v>2022</v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797</v>
      </c>
      <c r="B9" s="73" t="str">
        <f>VLOOKUP($A9,'Seznam základní'!$A$2:$J$498,2,0)</f>
        <v>FR</v>
      </c>
      <c r="C9" s="74" t="str">
        <f>VLOOKUP($B9,'Odrůdy a zkratky'!$A$2:$B$500,2,0)</f>
        <v>Frankovka</v>
      </c>
      <c r="D9" s="75" t="str">
        <f>VLOOKUP($A9,'Seznam základní'!$A$2:$J$498,6,0)</f>
        <v/>
      </c>
      <c r="E9" s="76" t="str">
        <f>VLOOKUP($A9,'Seznam základní'!$A$2:$J$498,8,0)</f>
        <v/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798</v>
      </c>
      <c r="B10" s="73" t="str">
        <f>VLOOKUP($A10,'Seznam základní'!$A$2:$J$498,2,0)</f>
        <v>FR</v>
      </c>
      <c r="C10" s="74" t="str">
        <f>VLOOKUP($B10,'Odrůdy a zkratky'!$A$2:$B$500,2,0)</f>
        <v>Frankovka</v>
      </c>
      <c r="D10" s="75" t="str">
        <f>VLOOKUP($A10,'Seznam základní'!$A$2:$J$498,6,0)</f>
        <v/>
      </c>
      <c r="E10" s="76">
        <f>VLOOKUP($A10,'Seznam základní'!$A$2:$J$498,8,0)</f>
        <v>2022</v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799</v>
      </c>
      <c r="B11" s="73" t="str">
        <f>VLOOKUP($A11,'Seznam základní'!$A$2:$J$498,2,0)</f>
        <v>FR</v>
      </c>
      <c r="C11" s="74" t="str">
        <f>VLOOKUP($B11,'Odrůdy a zkratky'!$A$2:$B$500,2,0)</f>
        <v>Frankovka</v>
      </c>
      <c r="D11" s="75" t="str">
        <f>VLOOKUP($A11,'Seznam základní'!$A$2:$J$498,6,0)</f>
        <v/>
      </c>
      <c r="E11" s="76" t="str">
        <f>VLOOKUP($A11,'Seznam základní'!$A$2:$J$498,8,0)</f>
        <v/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800</v>
      </c>
      <c r="B12" s="73" t="str">
        <f>VLOOKUP($A12,'Seznam základní'!$A$2:$J$498,2,0)</f>
        <v>FR</v>
      </c>
      <c r="C12" s="74" t="str">
        <f>VLOOKUP($B12,'Odrůdy a zkratky'!$A$2:$B$500,2,0)</f>
        <v>Frankovka</v>
      </c>
      <c r="D12" s="75" t="str">
        <f>VLOOKUP($A12,'Seznam základní'!$A$2:$J$498,6,0)</f>
        <v/>
      </c>
      <c r="E12" s="76" t="str">
        <f>VLOOKUP($A12,'Seznam základní'!$A$2:$J$498,8,0)</f>
        <v/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801</v>
      </c>
      <c r="B13" s="73" t="str">
        <f>VLOOKUP($A13,'Seznam základní'!$A$2:$J$498,2,0)</f>
        <v>FR</v>
      </c>
      <c r="C13" s="74" t="str">
        <f>VLOOKUP($B13,'Odrůdy a zkratky'!$A$2:$B$500,2,0)</f>
        <v>Frankovka</v>
      </c>
      <c r="D13" s="75" t="str">
        <f>VLOOKUP($A13,'Seznam základní'!$A$2:$J$498,6,0)</f>
        <v/>
      </c>
      <c r="E13" s="76">
        <f>VLOOKUP($A13,'Seznam základní'!$A$2:$J$498,8,0)</f>
        <v>2022</v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802</v>
      </c>
      <c r="B14" s="73" t="str">
        <f>VLOOKUP($A14,'Seznam základní'!$A$2:$J$498,2,0)</f>
        <v>FR</v>
      </c>
      <c r="C14" s="74" t="str">
        <f>VLOOKUP($B14,'Odrůdy a zkratky'!$A$2:$B$500,2,0)</f>
        <v>Frankovka</v>
      </c>
      <c r="D14" s="75" t="str">
        <f>VLOOKUP($A14,'Seznam základní'!$A$2:$J$498,6,0)</f>
        <v/>
      </c>
      <c r="E14" s="76">
        <f>VLOOKUP($A14,'Seznam základní'!$A$2:$J$498,8,0)</f>
        <v>2021</v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803</v>
      </c>
      <c r="B15" s="73" t="str">
        <f>VLOOKUP($A15,'Seznam základní'!$A$2:$J$498,2,0)</f>
        <v>FR</v>
      </c>
      <c r="C15" s="74" t="str">
        <f>VLOOKUP($B15,'Odrůdy a zkratky'!$A$2:$B$500,2,0)</f>
        <v>Frankovka</v>
      </c>
      <c r="D15" s="75" t="str">
        <f>VLOOKUP($A15,'Seznam základní'!$A$2:$J$498,6,0)</f>
        <v/>
      </c>
      <c r="E15" s="76">
        <f>VLOOKUP($A15,'Seznam základní'!$A$2:$J$498,8,0)</f>
        <v>2022</v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804</v>
      </c>
      <c r="B16" s="73" t="str">
        <f>VLOOKUP($A16,'Seznam základní'!$A$2:$J$498,2,0)</f>
        <v>SMČ</v>
      </c>
      <c r="C16" s="74" t="str">
        <f>VLOOKUP($B16,'Odrůdy a zkratky'!$A$2:$B$500,2,0)</f>
        <v>Směs červená</v>
      </c>
      <c r="D16" s="75" t="str">
        <f>VLOOKUP($A16,'Seznam základní'!$A$2:$J$498,6,0)</f>
        <v>SV. Cuvée.</v>
      </c>
      <c r="E16" s="76" t="str">
        <f>VLOOKUP($A16,'Seznam základní'!$A$2:$J$498,8,0)</f>
        <v/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805</v>
      </c>
      <c r="B17" s="73" t="str">
        <f>VLOOKUP($A17,'Seznam základní'!$A$2:$J$498,2,0)</f>
        <v>SMČ</v>
      </c>
      <c r="C17" s="74" t="str">
        <f>VLOOKUP($B17,'Odrůdy a zkratky'!$A$2:$B$500,2,0)</f>
        <v>Směs červená</v>
      </c>
      <c r="D17" s="75" t="str">
        <f>VLOOKUP($A17,'Seznam základní'!$A$2:$J$498,6,0)</f>
        <v>SV,  MP.</v>
      </c>
      <c r="E17" s="76" t="str">
        <f>VLOOKUP($A17,'Seznam základní'!$A$2:$J$498,8,0)</f>
        <v/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806</v>
      </c>
      <c r="B18" s="73" t="str">
        <f>VLOOKUP($A18,'Seznam základní'!$A$2:$J$498,2,0)</f>
        <v>SMČ</v>
      </c>
      <c r="C18" s="74" t="str">
        <f>VLOOKUP($B18,'Odrůdy a zkratky'!$A$2:$B$500,2,0)</f>
        <v>Směs červená</v>
      </c>
      <c r="D18" s="75" t="str">
        <f>VLOOKUP($A18,'Seznam základní'!$A$2:$J$498,6,0)</f>
        <v>FR, SV.</v>
      </c>
      <c r="E18" s="76">
        <f>VLOOKUP($A18,'Seznam základní'!$A$2:$J$498,8,0)</f>
        <v>2022</v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807</v>
      </c>
      <c r="B19" s="73" t="str">
        <f>VLOOKUP($A19,'Seznam základní'!$A$2:$J$498,2,0)</f>
        <v>SMČ</v>
      </c>
      <c r="C19" s="74" t="str">
        <f>VLOOKUP($B19,'Odrůdy a zkratky'!$A$2:$B$500,2,0)</f>
        <v>Směs červená</v>
      </c>
      <c r="D19" s="75" t="str">
        <f>VLOOKUP($A19,'Seznam základní'!$A$2:$J$498,6,0)</f>
        <v>ZW, DO.</v>
      </c>
      <c r="E19" s="76" t="str">
        <f>VLOOKUP($A19,'Seznam základní'!$A$2:$J$498,8,0)</f>
        <v/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808</v>
      </c>
      <c r="B20" s="73" t="str">
        <f>VLOOKUP($A20,'Seznam základní'!$A$2:$J$498,2,0)</f>
        <v>SMČ</v>
      </c>
      <c r="C20" s="74" t="str">
        <f>VLOOKUP($B20,'Odrůdy a zkratky'!$A$2:$B$500,2,0)</f>
        <v>Směs červená</v>
      </c>
      <c r="D20" s="75" t="str">
        <f>VLOOKUP($A20,'Seznam základní'!$A$2:$J$498,6,0)</f>
        <v/>
      </c>
      <c r="E20" s="76" t="str">
        <f>VLOOKUP($A20,'Seznam základní'!$A$2:$J$498,8,0)</f>
        <v/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809</v>
      </c>
      <c r="B21" s="73" t="str">
        <f>VLOOKUP($A21,'Seznam základní'!$A$2:$J$498,2,0)</f>
        <v>SMČ</v>
      </c>
      <c r="C21" s="74" t="str">
        <f>VLOOKUP($B21,'Odrůdy a zkratky'!$A$2:$B$500,2,0)</f>
        <v>Směs červená</v>
      </c>
      <c r="D21" s="75" t="str">
        <f>VLOOKUP($A21,'Seznam základní'!$A$2:$J$498,6,0)</f>
        <v>SV, FR.</v>
      </c>
      <c r="E21" s="76" t="str">
        <f>VLOOKUP($A21,'Seznam základní'!$A$2:$J$498,8,0)</f>
        <v/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810</v>
      </c>
      <c r="B22" s="73" t="str">
        <f>VLOOKUP($A22,'Seznam základní'!$A$2:$J$498,2,0)</f>
        <v>SMČ</v>
      </c>
      <c r="C22" s="74" t="str">
        <f>VLOOKUP($B22,'Odrůdy a zkratky'!$A$2:$B$500,2,0)</f>
        <v>Směs červená</v>
      </c>
      <c r="D22" s="75" t="str">
        <f>VLOOKUP($A22,'Seznam základní'!$A$2:$J$498,6,0)</f>
        <v>SV, DO, MP.</v>
      </c>
      <c r="E22" s="76" t="str">
        <f>VLOOKUP($A22,'Seznam základní'!$A$2:$J$498,8,0)</f>
        <v/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811</v>
      </c>
      <c r="B23" s="73" t="str">
        <f>VLOOKUP($A23,'Seznam základní'!$A$2:$J$498,2,0)</f>
        <v>SMČ</v>
      </c>
      <c r="C23" s="74" t="str">
        <f>VLOOKUP($B23,'Odrůdy a zkratky'!$A$2:$B$500,2,0)</f>
        <v>Směs červená</v>
      </c>
      <c r="D23" s="75" t="str">
        <f>VLOOKUP($A23,'Seznam základní'!$A$2:$J$498,6,0)</f>
        <v>MP, SV.</v>
      </c>
      <c r="E23" s="76">
        <f>VLOOKUP($A23,'Seznam základní'!$A$2:$J$498,8,0)</f>
        <v>2022</v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 t="s">
        <v>812</v>
      </c>
      <c r="B24" s="73" t="str">
        <f>VLOOKUP($A24,'Seznam základní'!$A$2:$J$498,2,0)</f>
        <v>SMČ</v>
      </c>
      <c r="C24" s="74" t="str">
        <f>VLOOKUP($B24,'Odrůdy a zkratky'!$A$2:$B$500,2,0)</f>
        <v>Směs červená</v>
      </c>
      <c r="D24" s="75" t="str">
        <f>VLOOKUP($A24,'Seznam základní'!$A$2:$J$498,6,0)</f>
        <v>ZW, SV.</v>
      </c>
      <c r="E24" s="76" t="str">
        <f>VLOOKUP($A24,'Seznam základní'!$A$2:$J$498,8,0)</f>
        <v/>
      </c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 t="s">
        <v>813</v>
      </c>
      <c r="B25" s="73" t="str">
        <f>VLOOKUP($A25,'Seznam základní'!$A$2:$J$498,2,0)</f>
        <v>SMČ</v>
      </c>
      <c r="C25" s="74" t="str">
        <f>VLOOKUP($B25,'Odrůdy a zkratky'!$A$2:$B$500,2,0)</f>
        <v>Směs červená</v>
      </c>
      <c r="D25" s="75" t="str">
        <f>VLOOKUP($A25,'Seznam základní'!$A$2:$J$498,6,0)</f>
        <v>FR, SV.</v>
      </c>
      <c r="E25" s="76" t="str">
        <f>VLOOKUP($A25,'Seznam základní'!$A$2:$J$498,8,0)</f>
        <v/>
      </c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 t="s">
        <v>814</v>
      </c>
      <c r="B26" s="73" t="str">
        <f>VLOOKUP($A26,'Seznam základní'!$A$2:$J$498,2,0)</f>
        <v>SMČ</v>
      </c>
      <c r="C26" s="74" t="str">
        <f>VLOOKUP($B26,'Odrůdy a zkratky'!$A$2:$B$500,2,0)</f>
        <v>Směs červená</v>
      </c>
      <c r="D26" s="75" t="str">
        <f>VLOOKUP($A26,'Seznam základní'!$A$2:$J$498,6,0)</f>
        <v>ZW, FR.</v>
      </c>
      <c r="E26" s="76">
        <f>VLOOKUP($A26,'Seznam základní'!$A$2:$J$498,8,0)</f>
        <v>2021</v>
      </c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 t="s">
        <v>815</v>
      </c>
      <c r="B27" s="73" t="str">
        <f>VLOOKUP($A27,'Seznam základní'!$A$2:$J$498,2,0)</f>
        <v>SMČ</v>
      </c>
      <c r="C27" s="74" t="str">
        <f>VLOOKUP($B27,'Odrůdy a zkratky'!$A$2:$B$500,2,0)</f>
        <v>Směs červená</v>
      </c>
      <c r="D27" s="75" t="str">
        <f>VLOOKUP($A27,'Seznam základní'!$A$2:$J$498,6,0)</f>
        <v>SV, FR.</v>
      </c>
      <c r="E27" s="76">
        <f>VLOOKUP($A27,'Seznam základní'!$A$2:$J$498,8,0)</f>
        <v>2022</v>
      </c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/>
      <c r="B28" s="73"/>
      <c r="C28" s="74"/>
      <c r="D28" s="75"/>
      <c r="E28" s="76"/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/>
      <c r="B29" s="73"/>
      <c r="C29" s="74"/>
      <c r="D29" s="75"/>
      <c r="E29" s="76"/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/>
      <c r="B30" s="73"/>
      <c r="C30" s="74"/>
      <c r="D30" s="75"/>
      <c r="E30" s="76"/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2"/>
      <c r="B31" s="73"/>
      <c r="C31" s="74"/>
      <c r="D31" s="75"/>
      <c r="E31" s="76"/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8"/>
      <c r="B32" s="73"/>
      <c r="C32" s="74"/>
      <c r="D32" s="75"/>
      <c r="E32" s="76"/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8"/>
      <c r="B33" s="73"/>
      <c r="C33" s="74"/>
      <c r="D33" s="75"/>
      <c r="E33" s="76"/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8"/>
      <c r="B34" s="73"/>
      <c r="C34" s="74"/>
      <c r="D34" s="75"/>
      <c r="E34" s="76"/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8"/>
      <c r="B35" s="73"/>
      <c r="C35" s="74"/>
      <c r="D35" s="75"/>
      <c r="E35" s="76"/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8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13.0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816</v>
      </c>
      <c r="G3" s="65" t="s">
        <v>817</v>
      </c>
      <c r="H3" s="65" t="s">
        <v>818</v>
      </c>
      <c r="I3" s="65" t="s">
        <v>819</v>
      </c>
      <c r="J3" s="65" t="s">
        <v>820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421</v>
      </c>
      <c r="B5" s="73" t="str">
        <f>VLOOKUP($A5,'Seznam základní'!$A$2:$J$498,2,0)</f>
        <v>ZW</v>
      </c>
      <c r="C5" s="74" t="str">
        <f>VLOOKUP($B5,'Odrůdy a zkratky'!$A$2:$B$500,2,0)</f>
        <v>Zweigeltrebe</v>
      </c>
      <c r="D5" s="75" t="str">
        <f>VLOOKUP($A5,'Seznam základní'!$A$2:$J$498,6,0)</f>
        <v/>
      </c>
      <c r="E5" s="76">
        <f>VLOOKUP($A5,'Seznam základní'!$A$2:$J$498,8,0)</f>
        <v>2022</v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422</v>
      </c>
      <c r="B6" s="73" t="str">
        <f>VLOOKUP($A6,'Seznam základní'!$A$2:$J$498,2,0)</f>
        <v>ZW</v>
      </c>
      <c r="C6" s="74" t="str">
        <f>VLOOKUP($B6,'Odrůdy a zkratky'!$A$2:$B$500,2,0)</f>
        <v>Zweigeltrebe</v>
      </c>
      <c r="D6" s="75" t="str">
        <f>VLOOKUP($A6,'Seznam základní'!$A$2:$J$498,6,0)</f>
        <v/>
      </c>
      <c r="E6" s="76" t="str">
        <f>VLOOKUP($A6,'Seznam základní'!$A$2:$J$498,8,0)</f>
        <v/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423</v>
      </c>
      <c r="B7" s="73" t="str">
        <f>VLOOKUP($A7,'Seznam základní'!$A$2:$J$498,2,0)</f>
        <v>ZW</v>
      </c>
      <c r="C7" s="74" t="str">
        <f>VLOOKUP($B7,'Odrůdy a zkratky'!$A$2:$B$500,2,0)</f>
        <v>Zweigeltrebe</v>
      </c>
      <c r="D7" s="75" t="str">
        <f>VLOOKUP($A7,'Seznam základní'!$A$2:$J$498,6,0)</f>
        <v/>
      </c>
      <c r="E7" s="76">
        <f>VLOOKUP($A7,'Seznam základní'!$A$2:$J$498,8,0)</f>
        <v>2021</v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424</v>
      </c>
      <c r="B8" s="73" t="str">
        <f>VLOOKUP($A8,'Seznam základní'!$A$2:$J$498,2,0)</f>
        <v>ZW</v>
      </c>
      <c r="C8" s="74" t="str">
        <f>VLOOKUP($B8,'Odrůdy a zkratky'!$A$2:$B$500,2,0)</f>
        <v>Zweigeltrebe</v>
      </c>
      <c r="D8" s="75" t="str">
        <f>VLOOKUP($A8,'Seznam základní'!$A$2:$J$498,6,0)</f>
        <v/>
      </c>
      <c r="E8" s="76" t="str">
        <f>VLOOKUP($A8,'Seznam základní'!$A$2:$J$498,8,0)</f>
        <v/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425</v>
      </c>
      <c r="B9" s="73" t="str">
        <f>VLOOKUP($A9,'Seznam základní'!$A$2:$J$498,2,0)</f>
        <v>ZW</v>
      </c>
      <c r="C9" s="74" t="str">
        <f>VLOOKUP($B9,'Odrůdy a zkratky'!$A$2:$B$500,2,0)</f>
        <v>Zweigeltrebe</v>
      </c>
      <c r="D9" s="75" t="str">
        <f>VLOOKUP($A9,'Seznam základní'!$A$2:$J$498,6,0)</f>
        <v/>
      </c>
      <c r="E9" s="76">
        <f>VLOOKUP($A9,'Seznam základní'!$A$2:$J$498,8,0)</f>
        <v>2022</v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426</v>
      </c>
      <c r="B10" s="73" t="str">
        <f>VLOOKUP($A10,'Seznam základní'!$A$2:$J$498,2,0)</f>
        <v>ZW</v>
      </c>
      <c r="C10" s="74" t="str">
        <f>VLOOKUP($B10,'Odrůdy a zkratky'!$A$2:$B$500,2,0)</f>
        <v>Zweigeltrebe</v>
      </c>
      <c r="D10" s="75" t="str">
        <f>VLOOKUP($A10,'Seznam základní'!$A$2:$J$498,6,0)</f>
        <v/>
      </c>
      <c r="E10" s="76" t="str">
        <f>VLOOKUP($A10,'Seznam základní'!$A$2:$J$498,8,0)</f>
        <v/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427</v>
      </c>
      <c r="B11" s="73" t="str">
        <f>VLOOKUP($A11,'Seznam základní'!$A$2:$J$498,2,0)</f>
        <v>ZW</v>
      </c>
      <c r="C11" s="74" t="str">
        <f>VLOOKUP($B11,'Odrůdy a zkratky'!$A$2:$B$500,2,0)</f>
        <v>Zweigeltrebe</v>
      </c>
      <c r="D11" s="75" t="str">
        <f>VLOOKUP($A11,'Seznam základní'!$A$2:$J$498,6,0)</f>
        <v/>
      </c>
      <c r="E11" s="76">
        <f>VLOOKUP($A11,'Seznam základní'!$A$2:$J$498,8,0)</f>
        <v>2022</v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428</v>
      </c>
      <c r="B12" s="73" t="str">
        <f>VLOOKUP($A12,'Seznam základní'!$A$2:$J$498,2,0)</f>
        <v>ZW</v>
      </c>
      <c r="C12" s="74" t="str">
        <f>VLOOKUP($B12,'Odrůdy a zkratky'!$A$2:$B$500,2,0)</f>
        <v>Zweigeltrebe</v>
      </c>
      <c r="D12" s="75" t="str">
        <f>VLOOKUP($A12,'Seznam základní'!$A$2:$J$498,6,0)</f>
        <v/>
      </c>
      <c r="E12" s="76" t="str">
        <f>VLOOKUP($A12,'Seznam základní'!$A$2:$J$498,8,0)</f>
        <v/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429</v>
      </c>
      <c r="B13" s="73" t="str">
        <f>VLOOKUP($A13,'Seznam základní'!$A$2:$J$498,2,0)</f>
        <v>ZW</v>
      </c>
      <c r="C13" s="74" t="str">
        <f>VLOOKUP($B13,'Odrůdy a zkratky'!$A$2:$B$500,2,0)</f>
        <v>Zweigeltrebe</v>
      </c>
      <c r="D13" s="75" t="str">
        <f>VLOOKUP($A13,'Seznam základní'!$A$2:$J$498,6,0)</f>
        <v/>
      </c>
      <c r="E13" s="76" t="str">
        <f>VLOOKUP($A13,'Seznam základní'!$A$2:$J$498,8,0)</f>
        <v/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430</v>
      </c>
      <c r="B14" s="73" t="str">
        <f>VLOOKUP($A14,'Seznam základní'!$A$2:$J$498,2,0)</f>
        <v>ZW</v>
      </c>
      <c r="C14" s="74" t="str">
        <f>VLOOKUP($B14,'Odrůdy a zkratky'!$A$2:$B$500,2,0)</f>
        <v>Zweigeltrebe</v>
      </c>
      <c r="D14" s="75" t="str">
        <f>VLOOKUP($A14,'Seznam základní'!$A$2:$J$498,6,0)</f>
        <v/>
      </c>
      <c r="E14" s="76">
        <f>VLOOKUP($A14,'Seznam základní'!$A$2:$J$498,8,0)</f>
        <v>2021</v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431</v>
      </c>
      <c r="B15" s="73" t="str">
        <f>VLOOKUP($A15,'Seznam základní'!$A$2:$J$498,2,0)</f>
        <v>ZW</v>
      </c>
      <c r="C15" s="74" t="str">
        <f>VLOOKUP($B15,'Odrůdy a zkratky'!$A$2:$B$500,2,0)</f>
        <v>Zweigeltrebe</v>
      </c>
      <c r="D15" s="75" t="str">
        <f>VLOOKUP($A15,'Seznam základní'!$A$2:$J$498,6,0)</f>
        <v/>
      </c>
      <c r="E15" s="76" t="str">
        <f>VLOOKUP($A15,'Seznam základní'!$A$2:$J$498,8,0)</f>
        <v/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432</v>
      </c>
      <c r="B16" s="73" t="str">
        <f>VLOOKUP($A16,'Seznam základní'!$A$2:$J$498,2,0)</f>
        <v>ZW</v>
      </c>
      <c r="C16" s="74" t="str">
        <f>VLOOKUP($B16,'Odrůdy a zkratky'!$A$2:$B$500,2,0)</f>
        <v>Zweigeltrebe</v>
      </c>
      <c r="D16" s="75" t="str">
        <f>VLOOKUP($A16,'Seznam základní'!$A$2:$J$498,6,0)</f>
        <v/>
      </c>
      <c r="E16" s="76">
        <f>VLOOKUP($A16,'Seznam základní'!$A$2:$J$498,8,0)</f>
        <v>2020</v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433</v>
      </c>
      <c r="B17" s="73" t="str">
        <f>VLOOKUP($A17,'Seznam základní'!$A$2:$J$498,2,0)</f>
        <v>ZW</v>
      </c>
      <c r="C17" s="74" t="str">
        <f>VLOOKUP($B17,'Odrůdy a zkratky'!$A$2:$B$500,2,0)</f>
        <v>Zweigeltrebe</v>
      </c>
      <c r="D17" s="75" t="str">
        <f>VLOOKUP($A17,'Seznam základní'!$A$2:$J$498,6,0)</f>
        <v/>
      </c>
      <c r="E17" s="76">
        <f>VLOOKUP($A17,'Seznam základní'!$A$2:$J$498,8,0)</f>
        <v>2022</v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434</v>
      </c>
      <c r="B18" s="73" t="str">
        <f>VLOOKUP($A18,'Seznam základní'!$A$2:$J$498,2,0)</f>
        <v>ZW</v>
      </c>
      <c r="C18" s="74" t="str">
        <f>VLOOKUP($B18,'Odrůdy a zkratky'!$A$2:$B$500,2,0)</f>
        <v>Zweigeltrebe</v>
      </c>
      <c r="D18" s="75" t="str">
        <f>VLOOKUP($A18,'Seznam základní'!$A$2:$J$498,6,0)</f>
        <v/>
      </c>
      <c r="E18" s="76" t="str">
        <f>VLOOKUP($A18,'Seznam základní'!$A$2:$J$498,8,0)</f>
        <v/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435</v>
      </c>
      <c r="B19" s="73" t="str">
        <f>VLOOKUP($A19,'Seznam základní'!$A$2:$J$498,2,0)</f>
        <v>ZW</v>
      </c>
      <c r="C19" s="74" t="str">
        <f>VLOOKUP($B19,'Odrůdy a zkratky'!$A$2:$B$500,2,0)</f>
        <v>Zweigeltrebe</v>
      </c>
      <c r="D19" s="75" t="str">
        <f>VLOOKUP($A19,'Seznam základní'!$A$2:$J$498,6,0)</f>
        <v/>
      </c>
      <c r="E19" s="76" t="str">
        <f>VLOOKUP($A19,'Seznam základní'!$A$2:$J$498,8,0)</f>
        <v/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436</v>
      </c>
      <c r="B20" s="73" t="str">
        <f>VLOOKUP($A20,'Seznam základní'!$A$2:$J$498,2,0)</f>
        <v>ZW</v>
      </c>
      <c r="C20" s="74" t="str">
        <f>VLOOKUP($B20,'Odrůdy a zkratky'!$A$2:$B$500,2,0)</f>
        <v>Zweigeltrebe</v>
      </c>
      <c r="D20" s="75" t="str">
        <f>VLOOKUP($A20,'Seznam základní'!$A$2:$J$498,6,0)</f>
        <v/>
      </c>
      <c r="E20" s="76">
        <f>VLOOKUP($A20,'Seznam základní'!$A$2:$J$498,8,0)</f>
        <v>2022</v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437</v>
      </c>
      <c r="B21" s="73" t="str">
        <f>VLOOKUP($A21,'Seznam základní'!$A$2:$J$498,2,0)</f>
        <v>ZW</v>
      </c>
      <c r="C21" s="74" t="str">
        <f>VLOOKUP($B21,'Odrůdy a zkratky'!$A$2:$B$500,2,0)</f>
        <v>Zweigeltrebe</v>
      </c>
      <c r="D21" s="75" t="str">
        <f>VLOOKUP($A21,'Seznam základní'!$A$2:$J$498,6,0)</f>
        <v/>
      </c>
      <c r="E21" s="76">
        <f>VLOOKUP($A21,'Seznam základní'!$A$2:$J$498,8,0)</f>
        <v>2022</v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438</v>
      </c>
      <c r="B22" s="73" t="str">
        <f>VLOOKUP($A22,'Seznam základní'!$A$2:$J$498,2,0)</f>
        <v>AN</v>
      </c>
      <c r="C22" s="74" t="str">
        <f>VLOOKUP($B22,'Odrůdy a zkratky'!$A$2:$B$500,2,0)</f>
        <v>André</v>
      </c>
      <c r="D22" s="75" t="str">
        <f>VLOOKUP($A22,'Seznam základní'!$A$2:$J$498,6,0)</f>
        <v/>
      </c>
      <c r="E22" s="76">
        <f>VLOOKUP($A22,'Seznam základní'!$A$2:$J$498,8,0)</f>
        <v>2022</v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439</v>
      </c>
      <c r="B23" s="73" t="str">
        <f>VLOOKUP($A23,'Seznam základní'!$A$2:$J$498,2,0)</f>
        <v>AN</v>
      </c>
      <c r="C23" s="74" t="str">
        <f>VLOOKUP($B23,'Odrůdy a zkratky'!$A$2:$B$500,2,0)</f>
        <v>André</v>
      </c>
      <c r="D23" s="75" t="str">
        <f>VLOOKUP($A23,'Seznam základní'!$A$2:$J$498,6,0)</f>
        <v/>
      </c>
      <c r="E23" s="76">
        <f>VLOOKUP($A23,'Seznam základní'!$A$2:$J$498,8,0)</f>
        <v>2021</v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 t="s">
        <v>440</v>
      </c>
      <c r="B24" s="73" t="str">
        <f>VLOOKUP($A24,'Seznam základní'!$A$2:$J$498,2,0)</f>
        <v>AN</v>
      </c>
      <c r="C24" s="74" t="str">
        <f>VLOOKUP($B24,'Odrůdy a zkratky'!$A$2:$B$500,2,0)</f>
        <v>André</v>
      </c>
      <c r="D24" s="75" t="str">
        <f>VLOOKUP($A24,'Seznam základní'!$A$2:$J$498,6,0)</f>
        <v/>
      </c>
      <c r="E24" s="76" t="str">
        <f>VLOOKUP($A24,'Seznam základní'!$A$2:$J$498,8,0)</f>
        <v/>
      </c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 t="s">
        <v>441</v>
      </c>
      <c r="B25" s="73" t="str">
        <f>VLOOKUP($A25,'Seznam základní'!$A$2:$J$498,2,0)</f>
        <v>AN</v>
      </c>
      <c r="C25" s="74" t="str">
        <f>VLOOKUP($B25,'Odrůdy a zkratky'!$A$2:$B$500,2,0)</f>
        <v>André</v>
      </c>
      <c r="D25" s="75" t="str">
        <f>VLOOKUP($A25,'Seznam základní'!$A$2:$J$498,6,0)</f>
        <v/>
      </c>
      <c r="E25" s="76">
        <f>VLOOKUP($A25,'Seznam základní'!$A$2:$J$498,8,0)</f>
        <v>2021</v>
      </c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 t="s">
        <v>442</v>
      </c>
      <c r="B26" s="73" t="str">
        <f>VLOOKUP($A26,'Seznam základní'!$A$2:$J$498,2,0)</f>
        <v>AN</v>
      </c>
      <c r="C26" s="74" t="str">
        <f>VLOOKUP($B26,'Odrůdy a zkratky'!$A$2:$B$500,2,0)</f>
        <v>André</v>
      </c>
      <c r="D26" s="75" t="str">
        <f>VLOOKUP($A26,'Seznam základní'!$A$2:$J$498,6,0)</f>
        <v/>
      </c>
      <c r="E26" s="76" t="str">
        <f>VLOOKUP($A26,'Seznam základní'!$A$2:$J$498,8,0)</f>
        <v/>
      </c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 t="s">
        <v>443</v>
      </c>
      <c r="B27" s="73" t="str">
        <f>VLOOKUP($A27,'Seznam základní'!$A$2:$J$498,2,0)</f>
        <v>AN</v>
      </c>
      <c r="C27" s="74" t="str">
        <f>VLOOKUP($B27,'Odrůdy a zkratky'!$A$2:$B$500,2,0)</f>
        <v>André</v>
      </c>
      <c r="D27" s="75" t="str">
        <f>VLOOKUP($A27,'Seznam základní'!$A$2:$J$498,6,0)</f>
        <v/>
      </c>
      <c r="E27" s="76">
        <f>VLOOKUP($A27,'Seznam základní'!$A$2:$J$498,8,0)</f>
        <v>2019</v>
      </c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 t="s">
        <v>444</v>
      </c>
      <c r="B28" s="73" t="str">
        <f>VLOOKUP($A28,'Seznam základní'!$A$2:$J$498,2,0)</f>
        <v>AN</v>
      </c>
      <c r="C28" s="74" t="str">
        <f>VLOOKUP($B28,'Odrůdy a zkratky'!$A$2:$B$500,2,0)</f>
        <v>André</v>
      </c>
      <c r="D28" s="75" t="str">
        <f>VLOOKUP($A28,'Seznam základní'!$A$2:$J$498,6,0)</f>
        <v/>
      </c>
      <c r="E28" s="76">
        <f>VLOOKUP($A28,'Seznam základní'!$A$2:$J$498,8,0)</f>
        <v>2022</v>
      </c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 t="s">
        <v>445</v>
      </c>
      <c r="B29" s="73" t="str">
        <f>VLOOKUP($A29,'Seznam základní'!$A$2:$J$498,2,0)</f>
        <v>AN</v>
      </c>
      <c r="C29" s="74" t="str">
        <f>VLOOKUP($B29,'Odrůdy a zkratky'!$A$2:$B$500,2,0)</f>
        <v>André</v>
      </c>
      <c r="D29" s="75" t="str">
        <f>VLOOKUP($A29,'Seznam základní'!$A$2:$J$498,6,0)</f>
        <v/>
      </c>
      <c r="E29" s="76">
        <f>VLOOKUP($A29,'Seznam základní'!$A$2:$J$498,8,0)</f>
        <v>2018</v>
      </c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/>
      <c r="B30" s="73"/>
      <c r="C30" s="74"/>
      <c r="D30" s="75"/>
      <c r="E30" s="76"/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8"/>
      <c r="B31" s="73"/>
      <c r="C31" s="74"/>
      <c r="D31" s="75"/>
      <c r="E31" s="76"/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8"/>
      <c r="B32" s="73"/>
      <c r="C32" s="74"/>
      <c r="D32" s="75"/>
      <c r="E32" s="76"/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8"/>
      <c r="B33" s="73"/>
      <c r="C33" s="74"/>
      <c r="D33" s="75"/>
      <c r="E33" s="76"/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8"/>
      <c r="B34" s="73"/>
      <c r="C34" s="74"/>
      <c r="D34" s="75"/>
      <c r="E34" s="76"/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8"/>
      <c r="B35" s="73"/>
      <c r="C35" s="74"/>
      <c r="D35" s="75"/>
      <c r="E35" s="76"/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8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14.0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821</v>
      </c>
      <c r="G3" s="65" t="s">
        <v>822</v>
      </c>
      <c r="H3" s="65" t="s">
        <v>823</v>
      </c>
      <c r="I3" s="65" t="s">
        <v>824</v>
      </c>
      <c r="J3" s="65" t="s">
        <v>825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826</v>
      </c>
      <c r="B5" s="73" t="str">
        <f>VLOOKUP($A5,'Seznam základní'!$A$2:$J$498,2,0)</f>
        <v>CM</v>
      </c>
      <c r="C5" s="74" t="str">
        <f>VLOOKUP($B5,'Odrůdy a zkratky'!$A$2:$B$500,2,0)</f>
        <v>Cabernet Moravia</v>
      </c>
      <c r="D5" s="75" t="str">
        <f>VLOOKUP($A5,'Seznam základní'!$A$2:$J$498,6,0)</f>
        <v/>
      </c>
      <c r="E5" s="76" t="str">
        <f>VLOOKUP($A5,'Seznam základní'!$A$2:$J$498,8,0)</f>
        <v/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827</v>
      </c>
      <c r="B6" s="73" t="str">
        <f>VLOOKUP($A6,'Seznam základní'!$A$2:$J$498,2,0)</f>
        <v>CM</v>
      </c>
      <c r="C6" s="74" t="str">
        <f>VLOOKUP($B6,'Odrůdy a zkratky'!$A$2:$B$500,2,0)</f>
        <v>Cabernet Moravia</v>
      </c>
      <c r="D6" s="75" t="str">
        <f>VLOOKUP($A6,'Seznam základní'!$A$2:$J$498,6,0)</f>
        <v/>
      </c>
      <c r="E6" s="76" t="str">
        <f>VLOOKUP($A6,'Seznam základní'!$A$2:$J$498,8,0)</f>
        <v/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828</v>
      </c>
      <c r="B7" s="73" t="str">
        <f>VLOOKUP($A7,'Seznam základní'!$A$2:$J$498,2,0)</f>
        <v>CM</v>
      </c>
      <c r="C7" s="74" t="str">
        <f>VLOOKUP($B7,'Odrůdy a zkratky'!$A$2:$B$500,2,0)</f>
        <v>Cabernet Moravia</v>
      </c>
      <c r="D7" s="75" t="str">
        <f>VLOOKUP($A7,'Seznam základní'!$A$2:$J$498,6,0)</f>
        <v/>
      </c>
      <c r="E7" s="76" t="str">
        <f>VLOOKUP($A7,'Seznam základní'!$A$2:$J$498,8,0)</f>
        <v/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829</v>
      </c>
      <c r="B8" s="73" t="str">
        <f>VLOOKUP($A8,'Seznam základní'!$A$2:$J$498,2,0)</f>
        <v>CM</v>
      </c>
      <c r="C8" s="74" t="str">
        <f>VLOOKUP($B8,'Odrůdy a zkratky'!$A$2:$B$500,2,0)</f>
        <v>Cabernet Moravia</v>
      </c>
      <c r="D8" s="75" t="str">
        <f>VLOOKUP($A8,'Seznam základní'!$A$2:$J$498,6,0)</f>
        <v/>
      </c>
      <c r="E8" s="76" t="str">
        <f>VLOOKUP($A8,'Seznam základní'!$A$2:$J$498,8,0)</f>
        <v/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830</v>
      </c>
      <c r="B9" s="73" t="str">
        <f>VLOOKUP($A9,'Seznam základní'!$A$2:$J$498,2,0)</f>
        <v>CM</v>
      </c>
      <c r="C9" s="74" t="str">
        <f>VLOOKUP($B9,'Odrůdy a zkratky'!$A$2:$B$500,2,0)</f>
        <v>Cabernet Moravia</v>
      </c>
      <c r="D9" s="75" t="str">
        <f>VLOOKUP($A9,'Seznam základní'!$A$2:$J$498,6,0)</f>
        <v/>
      </c>
      <c r="E9" s="76" t="str">
        <f>VLOOKUP($A9,'Seznam základní'!$A$2:$J$498,8,0)</f>
        <v/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831</v>
      </c>
      <c r="B10" s="73" t="str">
        <f>VLOOKUP($A10,'Seznam základní'!$A$2:$J$498,2,0)</f>
        <v>CM</v>
      </c>
      <c r="C10" s="74" t="str">
        <f>VLOOKUP($B10,'Odrůdy a zkratky'!$A$2:$B$500,2,0)</f>
        <v>Cabernet Moravia</v>
      </c>
      <c r="D10" s="75" t="str">
        <f>VLOOKUP($A10,'Seznam základní'!$A$2:$J$498,6,0)</f>
        <v/>
      </c>
      <c r="E10" s="76" t="str">
        <f>VLOOKUP($A10,'Seznam základní'!$A$2:$J$498,8,0)</f>
        <v/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832</v>
      </c>
      <c r="B11" s="73" t="str">
        <f>VLOOKUP($A11,'Seznam základní'!$A$2:$J$498,2,0)</f>
        <v>CM</v>
      </c>
      <c r="C11" s="74" t="str">
        <f>VLOOKUP($B11,'Odrůdy a zkratky'!$A$2:$B$500,2,0)</f>
        <v>Cabernet Moravia</v>
      </c>
      <c r="D11" s="75" t="str">
        <f>VLOOKUP($A11,'Seznam základní'!$A$2:$J$498,6,0)</f>
        <v/>
      </c>
      <c r="E11" s="76" t="str">
        <f>VLOOKUP($A11,'Seznam základní'!$A$2:$J$498,8,0)</f>
        <v/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833</v>
      </c>
      <c r="B12" s="73" t="str">
        <f>VLOOKUP($A12,'Seznam základní'!$A$2:$J$498,2,0)</f>
        <v>CM</v>
      </c>
      <c r="C12" s="74" t="str">
        <f>VLOOKUP($B12,'Odrůdy a zkratky'!$A$2:$B$500,2,0)</f>
        <v>Cabernet Moravia</v>
      </c>
      <c r="D12" s="75" t="str">
        <f>VLOOKUP($A12,'Seznam základní'!$A$2:$J$498,6,0)</f>
        <v/>
      </c>
      <c r="E12" s="76">
        <f>VLOOKUP($A12,'Seznam základní'!$A$2:$J$498,8,0)</f>
        <v>2022</v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834</v>
      </c>
      <c r="B13" s="73" t="str">
        <f>VLOOKUP($A13,'Seznam základní'!$A$2:$J$498,2,0)</f>
        <v>CM</v>
      </c>
      <c r="C13" s="74" t="str">
        <f>VLOOKUP($B13,'Odrůdy a zkratky'!$A$2:$B$500,2,0)</f>
        <v>Cabernet Moravia</v>
      </c>
      <c r="D13" s="75" t="str">
        <f>VLOOKUP($A13,'Seznam základní'!$A$2:$J$498,6,0)</f>
        <v/>
      </c>
      <c r="E13" s="76" t="str">
        <f>VLOOKUP($A13,'Seznam základní'!$A$2:$J$498,8,0)</f>
        <v/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835</v>
      </c>
      <c r="B14" s="73" t="str">
        <f>VLOOKUP($A14,'Seznam základní'!$A$2:$J$498,2,0)</f>
        <v>CM</v>
      </c>
      <c r="C14" s="74" t="str">
        <f>VLOOKUP($B14,'Odrůdy a zkratky'!$A$2:$B$500,2,0)</f>
        <v>Cabernet Moravia</v>
      </c>
      <c r="D14" s="75" t="str">
        <f>VLOOKUP($A14,'Seznam základní'!$A$2:$J$498,6,0)</f>
        <v/>
      </c>
      <c r="E14" s="76">
        <f>VLOOKUP($A14,'Seznam základní'!$A$2:$J$498,8,0)</f>
        <v>2020</v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836</v>
      </c>
      <c r="B15" s="73" t="str">
        <f>VLOOKUP($A15,'Seznam základní'!$A$2:$J$498,2,0)</f>
        <v>CM</v>
      </c>
      <c r="C15" s="74" t="str">
        <f>VLOOKUP($B15,'Odrůdy a zkratky'!$A$2:$B$500,2,0)</f>
        <v>Cabernet Moravia</v>
      </c>
      <c r="D15" s="75" t="str">
        <f>VLOOKUP($A15,'Seznam základní'!$A$2:$J$498,6,0)</f>
        <v/>
      </c>
      <c r="E15" s="76" t="str">
        <f>VLOOKUP($A15,'Seznam základní'!$A$2:$J$498,8,0)</f>
        <v/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837</v>
      </c>
      <c r="B16" s="73" t="str">
        <f>VLOOKUP($A16,'Seznam základní'!$A$2:$J$498,2,0)</f>
        <v>CM</v>
      </c>
      <c r="C16" s="74" t="str">
        <f>VLOOKUP($B16,'Odrůdy a zkratky'!$A$2:$B$500,2,0)</f>
        <v>Cabernet Moravia</v>
      </c>
      <c r="D16" s="75" t="str">
        <f>VLOOKUP($A16,'Seznam základní'!$A$2:$J$498,6,0)</f>
        <v/>
      </c>
      <c r="E16" s="76">
        <f>VLOOKUP($A16,'Seznam základní'!$A$2:$J$498,8,0)</f>
        <v>2022</v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838</v>
      </c>
      <c r="B17" s="73" t="str">
        <f>VLOOKUP($A17,'Seznam základní'!$A$2:$J$498,2,0)</f>
        <v>OVČ</v>
      </c>
      <c r="C17" s="74" t="str">
        <f>VLOOKUP($B17,'Odrůdy a zkratky'!$A$2:$B$500,2,0)</f>
        <v>Ostatní červená</v>
      </c>
      <c r="D17" s="75" t="str">
        <f>VLOOKUP($A17,'Seznam základní'!$A$2:$J$498,6,0)</f>
        <v>Merlot</v>
      </c>
      <c r="E17" s="76" t="str">
        <f>VLOOKUP($A17,'Seznam základní'!$A$2:$J$498,8,0)</f>
        <v/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839</v>
      </c>
      <c r="B18" s="73" t="str">
        <f>VLOOKUP($A18,'Seznam základní'!$A$2:$J$498,2,0)</f>
        <v>OVČ</v>
      </c>
      <c r="C18" s="74" t="str">
        <f>VLOOKUP($B18,'Odrůdy a zkratky'!$A$2:$B$500,2,0)</f>
        <v>Ostatní červená</v>
      </c>
      <c r="D18" s="75" t="str">
        <f>VLOOKUP($A18,'Seznam základní'!$A$2:$J$498,6,0)</f>
        <v>Izabela</v>
      </c>
      <c r="E18" s="76" t="str">
        <f>VLOOKUP($A18,'Seznam základní'!$A$2:$J$498,8,0)</f>
        <v/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840</v>
      </c>
      <c r="B19" s="73" t="str">
        <f>VLOOKUP($A19,'Seznam základní'!$A$2:$J$498,2,0)</f>
        <v>OVČ</v>
      </c>
      <c r="C19" s="74" t="str">
        <f>VLOOKUP($B19,'Odrůdy a zkratky'!$A$2:$B$500,2,0)</f>
        <v>Ostatní červená</v>
      </c>
      <c r="D19" s="75" t="str">
        <f>VLOOKUP($A19,'Seznam základní'!$A$2:$J$498,6,0)</f>
        <v>Cabernet cortis</v>
      </c>
      <c r="E19" s="76">
        <f>VLOOKUP($A19,'Seznam základní'!$A$2:$J$498,8,0)</f>
        <v>2022</v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841</v>
      </c>
      <c r="B20" s="73" t="str">
        <f>VLOOKUP($A20,'Seznam základní'!$A$2:$J$498,2,0)</f>
        <v>OVČ</v>
      </c>
      <c r="C20" s="74" t="str">
        <f>VLOOKUP($B20,'Odrůdy a zkratky'!$A$2:$B$500,2,0)</f>
        <v>Ostatní červená</v>
      </c>
      <c r="D20" s="75" t="str">
        <f>VLOOKUP($A20,'Seznam základní'!$A$2:$J$498,6,0)</f>
        <v>Cabernet cortis</v>
      </c>
      <c r="E20" s="76">
        <f>VLOOKUP($A20,'Seznam základní'!$A$2:$J$498,8,0)</f>
        <v>2021</v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842</v>
      </c>
      <c r="B21" s="73" t="str">
        <f>VLOOKUP($A21,'Seznam základní'!$A$2:$J$498,2,0)</f>
        <v>OVČ</v>
      </c>
      <c r="C21" s="74" t="str">
        <f>VLOOKUP($B21,'Odrůdy a zkratky'!$A$2:$B$500,2,0)</f>
        <v>Ostatní červená</v>
      </c>
      <c r="D21" s="75" t="str">
        <f>VLOOKUP($A21,'Seznam základní'!$A$2:$J$498,6,0)</f>
        <v>Aronie - ovocné víno</v>
      </c>
      <c r="E21" s="76" t="str">
        <f>VLOOKUP($A21,'Seznam základní'!$A$2:$J$498,8,0)</f>
        <v/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843</v>
      </c>
      <c r="B22" s="73" t="str">
        <f>VLOOKUP($A22,'Seznam základní'!$A$2:$J$498,2,0)</f>
        <v>OVČ</v>
      </c>
      <c r="C22" s="74" t="str">
        <f>VLOOKUP($B22,'Odrůdy a zkratky'!$A$2:$B$500,2,0)</f>
        <v>Ostatní červená</v>
      </c>
      <c r="D22" s="75" t="str">
        <f>VLOOKUP($A22,'Seznam základní'!$A$2:$J$498,6,0)</f>
        <v>Neronet</v>
      </c>
      <c r="E22" s="76">
        <f>VLOOKUP($A22,'Seznam základní'!$A$2:$J$498,8,0)</f>
        <v>2020</v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844</v>
      </c>
      <c r="B23" s="73" t="str">
        <f>VLOOKUP($A23,'Seznam základní'!$A$2:$J$498,2,0)</f>
        <v>OVČ</v>
      </c>
      <c r="C23" s="74" t="str">
        <f>VLOOKUP($B23,'Odrůdy a zkratky'!$A$2:$B$500,2,0)</f>
        <v>Ostatní červená</v>
      </c>
      <c r="D23" s="75" t="str">
        <f>VLOOKUP($A23,'Seznam základní'!$A$2:$J$498,6,0)</f>
        <v>Olšava</v>
      </c>
      <c r="E23" s="76" t="str">
        <f>VLOOKUP($A23,'Seznam základní'!$A$2:$J$498,8,0)</f>
        <v/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 t="s">
        <v>845</v>
      </c>
      <c r="B24" s="73" t="str">
        <f>VLOOKUP($A24,'Seznam základní'!$A$2:$J$498,2,0)</f>
        <v>OVČ</v>
      </c>
      <c r="C24" s="74" t="str">
        <f>VLOOKUP($B24,'Odrůdy a zkratky'!$A$2:$B$500,2,0)</f>
        <v>Ostatní červená</v>
      </c>
      <c r="D24" s="75" t="str">
        <f>VLOOKUP($A24,'Seznam základní'!$A$2:$J$498,6,0)</f>
        <v>Sevar</v>
      </c>
      <c r="E24" s="76">
        <f>VLOOKUP($A24,'Seznam základní'!$A$2:$J$498,8,0)</f>
        <v>2022</v>
      </c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 t="s">
        <v>846</v>
      </c>
      <c r="B25" s="73" t="str">
        <f>VLOOKUP($A25,'Seznam základní'!$A$2:$J$498,2,0)</f>
        <v>OVČ</v>
      </c>
      <c r="C25" s="74" t="str">
        <f>VLOOKUP($B25,'Odrůdy a zkratky'!$A$2:$B$500,2,0)</f>
        <v>Ostatní červená</v>
      </c>
      <c r="D25" s="75" t="str">
        <f>VLOOKUP($A25,'Seznam základní'!$A$2:$J$498,6,0)</f>
        <v>Regent</v>
      </c>
      <c r="E25" s="76" t="str">
        <f>VLOOKUP($A25,'Seznam základní'!$A$2:$J$498,8,0)</f>
        <v/>
      </c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 t="s">
        <v>847</v>
      </c>
      <c r="B26" s="73" t="str">
        <f>VLOOKUP($A26,'Seznam základní'!$A$2:$J$498,2,0)</f>
        <v>OVČ</v>
      </c>
      <c r="C26" s="74" t="str">
        <f>VLOOKUP($B26,'Odrůdy a zkratky'!$A$2:$B$500,2,0)</f>
        <v>Ostatní červená</v>
      </c>
      <c r="D26" s="75" t="str">
        <f>VLOOKUP($A26,'Seznam základní'!$A$2:$J$498,6,0)</f>
        <v>Rubinet</v>
      </c>
      <c r="E26" s="76" t="str">
        <f>VLOOKUP($A26,'Seznam základní'!$A$2:$J$498,8,0)</f>
        <v/>
      </c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 t="s">
        <v>848</v>
      </c>
      <c r="B27" s="73" t="str">
        <f>VLOOKUP($A27,'Seznam základní'!$A$2:$J$498,2,0)</f>
        <v>OVČ</v>
      </c>
      <c r="C27" s="74" t="str">
        <f>VLOOKUP($B27,'Odrůdy a zkratky'!$A$2:$B$500,2,0)</f>
        <v>Ostatní červená</v>
      </c>
      <c r="D27" s="75" t="str">
        <f>VLOOKUP($A27,'Seznam základní'!$A$2:$J$498,6,0)</f>
        <v>Cabernet cortis</v>
      </c>
      <c r="E27" s="76" t="str">
        <f>VLOOKUP($A27,'Seznam základní'!$A$2:$J$498,8,0)</f>
        <v/>
      </c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 t="s">
        <v>849</v>
      </c>
      <c r="B28" s="73" t="str">
        <f>VLOOKUP($A28,'Seznam základní'!$A$2:$J$498,2,0)</f>
        <v>OVČ</v>
      </c>
      <c r="C28" s="74" t="str">
        <f>VLOOKUP($B28,'Odrůdy a zkratky'!$A$2:$B$500,2,0)</f>
        <v>Ostatní červená</v>
      </c>
      <c r="D28" s="75" t="str">
        <f>VLOOKUP($A28,'Seznam základní'!$A$2:$J$498,6,0)</f>
        <v>Regent</v>
      </c>
      <c r="E28" s="76" t="str">
        <f>VLOOKUP($A28,'Seznam základní'!$A$2:$J$498,8,0)</f>
        <v/>
      </c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 t="s">
        <v>850</v>
      </c>
      <c r="B29" s="73" t="str">
        <f>VLOOKUP($A29,'Seznam základní'!$A$2:$J$498,2,0)</f>
        <v>OVČ</v>
      </c>
      <c r="C29" s="74" t="str">
        <f>VLOOKUP($B29,'Odrůdy a zkratky'!$A$2:$B$500,2,0)</f>
        <v>Ostatní červená</v>
      </c>
      <c r="D29" s="75" t="str">
        <f>VLOOKUP($A29,'Seznam základní'!$A$2:$J$498,6,0)</f>
        <v>Blauburger</v>
      </c>
      <c r="E29" s="76" t="str">
        <f>VLOOKUP($A29,'Seznam základní'!$A$2:$J$498,8,0)</f>
        <v/>
      </c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 t="s">
        <v>851</v>
      </c>
      <c r="B30" s="73" t="str">
        <f>VLOOKUP($A30,'Seznam základní'!$A$2:$J$498,2,0)</f>
        <v>OVČ</v>
      </c>
      <c r="C30" s="74" t="str">
        <f>VLOOKUP($B30,'Odrůdy a zkratky'!$A$2:$B$500,2,0)</f>
        <v>Ostatní červená</v>
      </c>
      <c r="D30" s="75" t="str">
        <f>VLOOKUP($A30,'Seznam základní'!$A$2:$J$498,6,0)</f>
        <v>Cabernet franc</v>
      </c>
      <c r="E30" s="76" t="str">
        <f>VLOOKUP($A30,'Seznam základní'!$A$2:$J$498,8,0)</f>
        <v/>
      </c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2" t="s">
        <v>852</v>
      </c>
      <c r="B31" s="73" t="str">
        <f>VLOOKUP($A31,'Seznam základní'!$A$2:$J$498,2,0)</f>
        <v>OVČ</v>
      </c>
      <c r="C31" s="74" t="str">
        <f>VLOOKUP($B31,'Odrůdy a zkratky'!$A$2:$B$500,2,0)</f>
        <v>Ostatní červená</v>
      </c>
      <c r="D31" s="75" t="str">
        <f>VLOOKUP($A31,'Seznam základní'!$A$2:$J$498,6,0)</f>
        <v>Merlot</v>
      </c>
      <c r="E31" s="76">
        <f>VLOOKUP($A31,'Seznam základní'!$A$2:$J$498,8,0)</f>
        <v>2021</v>
      </c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2"/>
      <c r="B32" s="73"/>
      <c r="C32" s="74"/>
      <c r="D32" s="75"/>
      <c r="E32" s="76"/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2"/>
      <c r="B33" s="73"/>
      <c r="C33" s="74"/>
      <c r="D33" s="75"/>
      <c r="E33" s="76"/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2"/>
      <c r="B34" s="73"/>
      <c r="C34" s="74"/>
      <c r="D34" s="75"/>
      <c r="E34" s="76"/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2"/>
      <c r="B35" s="73"/>
      <c r="C35" s="74"/>
      <c r="D35" s="75"/>
      <c r="E35" s="76"/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2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15.0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853</v>
      </c>
      <c r="G3" s="65" t="s">
        <v>854</v>
      </c>
      <c r="H3" s="65" t="s">
        <v>855</v>
      </c>
      <c r="I3" s="65" t="s">
        <v>856</v>
      </c>
      <c r="J3" s="65" t="s">
        <v>857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858</v>
      </c>
      <c r="B5" s="73" t="str">
        <f>VLOOKUP($A5,'Seznam základní'!$A$2:$J$498,2,0)</f>
        <v>RM</v>
      </c>
      <c r="C5" s="74" t="str">
        <f>VLOOKUP($B5,'Odrůdy a zkratky'!$A$2:$B$500,2,0)</f>
        <v>Rulandské modré</v>
      </c>
      <c r="D5" s="75" t="str">
        <f>VLOOKUP($A5,'Seznam základní'!$A$2:$J$498,6,0)</f>
        <v/>
      </c>
      <c r="E5" s="76">
        <f>VLOOKUP($A5,'Seznam základní'!$A$2:$J$498,8,0)</f>
        <v>2022</v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859</v>
      </c>
      <c r="B6" s="73" t="str">
        <f>VLOOKUP($A6,'Seznam základní'!$A$2:$J$498,2,0)</f>
        <v>RM</v>
      </c>
      <c r="C6" s="74" t="str">
        <f>VLOOKUP($B6,'Odrůdy a zkratky'!$A$2:$B$500,2,0)</f>
        <v>Rulandské modré</v>
      </c>
      <c r="D6" s="75" t="str">
        <f>VLOOKUP($A6,'Seznam základní'!$A$2:$J$498,6,0)</f>
        <v/>
      </c>
      <c r="E6" s="76">
        <f>VLOOKUP($A6,'Seznam základní'!$A$2:$J$498,8,0)</f>
        <v>2022</v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860</v>
      </c>
      <c r="B7" s="73" t="str">
        <f>VLOOKUP($A7,'Seznam základní'!$A$2:$J$498,2,0)</f>
        <v>RM</v>
      </c>
      <c r="C7" s="74" t="str">
        <f>VLOOKUP($B7,'Odrůdy a zkratky'!$A$2:$B$500,2,0)</f>
        <v>Rulandské modré</v>
      </c>
      <c r="D7" s="75" t="str">
        <f>VLOOKUP($A7,'Seznam základní'!$A$2:$J$498,6,0)</f>
        <v/>
      </c>
      <c r="E7" s="76" t="str">
        <f>VLOOKUP($A7,'Seznam základní'!$A$2:$J$498,8,0)</f>
        <v/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861</v>
      </c>
      <c r="B8" s="73" t="str">
        <f>VLOOKUP($A8,'Seznam základní'!$A$2:$J$498,2,0)</f>
        <v>RM</v>
      </c>
      <c r="C8" s="74" t="str">
        <f>VLOOKUP($B8,'Odrůdy a zkratky'!$A$2:$B$500,2,0)</f>
        <v>Rulandské modré</v>
      </c>
      <c r="D8" s="75" t="str">
        <f>VLOOKUP($A8,'Seznam základní'!$A$2:$J$498,6,0)</f>
        <v/>
      </c>
      <c r="E8" s="76" t="str">
        <f>VLOOKUP($A8,'Seznam základní'!$A$2:$J$498,8,0)</f>
        <v/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862</v>
      </c>
      <c r="B9" s="73" t="str">
        <f>VLOOKUP($A9,'Seznam základní'!$A$2:$J$498,2,0)</f>
        <v>RM</v>
      </c>
      <c r="C9" s="74" t="str">
        <f>VLOOKUP($B9,'Odrůdy a zkratky'!$A$2:$B$500,2,0)</f>
        <v>Rulandské modré</v>
      </c>
      <c r="D9" s="75" t="str">
        <f>VLOOKUP($A9,'Seznam základní'!$A$2:$J$498,6,0)</f>
        <v/>
      </c>
      <c r="E9" s="76">
        <f>VLOOKUP($A9,'Seznam základní'!$A$2:$J$498,8,0)</f>
        <v>2020</v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863</v>
      </c>
      <c r="B10" s="73" t="str">
        <f>VLOOKUP($A10,'Seznam základní'!$A$2:$J$498,2,0)</f>
        <v>RM</v>
      </c>
      <c r="C10" s="74" t="str">
        <f>VLOOKUP($B10,'Odrůdy a zkratky'!$A$2:$B$500,2,0)</f>
        <v>Rulandské modré</v>
      </c>
      <c r="D10" s="75" t="str">
        <f>VLOOKUP($A10,'Seznam základní'!$A$2:$J$498,6,0)</f>
        <v/>
      </c>
      <c r="E10" s="76">
        <f>VLOOKUP($A10,'Seznam základní'!$A$2:$J$498,8,0)</f>
        <v>2020</v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864</v>
      </c>
      <c r="B11" s="73" t="str">
        <f>VLOOKUP($A11,'Seznam základní'!$A$2:$J$498,2,0)</f>
        <v>CS</v>
      </c>
      <c r="C11" s="74" t="str">
        <f>VLOOKUP($B11,'Odrůdy a zkratky'!$A$2:$B$500,2,0)</f>
        <v>Cabernet Sauvignon</v>
      </c>
      <c r="D11" s="75" t="str">
        <f>VLOOKUP($A11,'Seznam základní'!$A$2:$J$498,6,0)</f>
        <v/>
      </c>
      <c r="E11" s="76">
        <f>VLOOKUP($A11,'Seznam základní'!$A$2:$J$498,8,0)</f>
        <v>2022</v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865</v>
      </c>
      <c r="B12" s="73" t="str">
        <f>VLOOKUP($A12,'Seznam základní'!$A$2:$J$498,2,0)</f>
        <v>CS</v>
      </c>
      <c r="C12" s="74" t="str">
        <f>VLOOKUP($B12,'Odrůdy a zkratky'!$A$2:$B$500,2,0)</f>
        <v>Cabernet Sauvignon</v>
      </c>
      <c r="D12" s="75" t="str">
        <f>VLOOKUP($A12,'Seznam základní'!$A$2:$J$498,6,0)</f>
        <v/>
      </c>
      <c r="E12" s="76" t="str">
        <f>VLOOKUP($A12,'Seznam základní'!$A$2:$J$498,8,0)</f>
        <v/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866</v>
      </c>
      <c r="B13" s="73" t="str">
        <f>VLOOKUP($A13,'Seznam základní'!$A$2:$J$498,2,0)</f>
        <v>CS</v>
      </c>
      <c r="C13" s="74" t="str">
        <f>VLOOKUP($B13,'Odrůdy a zkratky'!$A$2:$B$500,2,0)</f>
        <v>Cabernet Sauvignon</v>
      </c>
      <c r="D13" s="75" t="str">
        <f>VLOOKUP($A13,'Seznam základní'!$A$2:$J$498,6,0)</f>
        <v/>
      </c>
      <c r="E13" s="76" t="str">
        <f>VLOOKUP($A13,'Seznam základní'!$A$2:$J$498,8,0)</f>
        <v/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867</v>
      </c>
      <c r="B14" s="73" t="str">
        <f>VLOOKUP($A14,'Seznam základní'!$A$2:$J$498,2,0)</f>
        <v>CS</v>
      </c>
      <c r="C14" s="74" t="str">
        <f>VLOOKUP($B14,'Odrůdy a zkratky'!$A$2:$B$500,2,0)</f>
        <v>Cabernet Sauvignon</v>
      </c>
      <c r="D14" s="75" t="str">
        <f>VLOOKUP($A14,'Seznam základní'!$A$2:$J$498,6,0)</f>
        <v/>
      </c>
      <c r="E14" s="76" t="str">
        <f>VLOOKUP($A14,'Seznam základní'!$A$2:$J$498,8,0)</f>
        <v/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868</v>
      </c>
      <c r="B15" s="73" t="str">
        <f>VLOOKUP($A15,'Seznam základní'!$A$2:$J$498,2,0)</f>
        <v>CS</v>
      </c>
      <c r="C15" s="74" t="str">
        <f>VLOOKUP($B15,'Odrůdy a zkratky'!$A$2:$B$500,2,0)</f>
        <v>Cabernet Sauvignon</v>
      </c>
      <c r="D15" s="75" t="str">
        <f>VLOOKUP($A15,'Seznam základní'!$A$2:$J$498,6,0)</f>
        <v/>
      </c>
      <c r="E15" s="76">
        <f>VLOOKUP($A15,'Seznam základní'!$A$2:$J$498,8,0)</f>
        <v>2021</v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869</v>
      </c>
      <c r="B16" s="73" t="str">
        <f>VLOOKUP($A16,'Seznam základní'!$A$2:$J$498,2,0)</f>
        <v>CS</v>
      </c>
      <c r="C16" s="74" t="str">
        <f>VLOOKUP($B16,'Odrůdy a zkratky'!$A$2:$B$500,2,0)</f>
        <v>Cabernet Sauvignon</v>
      </c>
      <c r="D16" s="75" t="str">
        <f>VLOOKUP($A16,'Seznam základní'!$A$2:$J$498,6,0)</f>
        <v/>
      </c>
      <c r="E16" s="76">
        <f>VLOOKUP($A16,'Seznam základní'!$A$2:$J$498,8,0)</f>
        <v>2022</v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870</v>
      </c>
      <c r="B17" s="73" t="str">
        <f>VLOOKUP($A17,'Seznam základní'!$A$2:$J$498,2,0)</f>
        <v>DO</v>
      </c>
      <c r="C17" s="74" t="str">
        <f>VLOOKUP($B17,'Odrůdy a zkratky'!$A$2:$B$500,2,0)</f>
        <v>Dornfelder</v>
      </c>
      <c r="D17" s="75" t="str">
        <f>VLOOKUP($A17,'Seznam základní'!$A$2:$J$498,6,0)</f>
        <v/>
      </c>
      <c r="E17" s="76" t="str">
        <f>VLOOKUP($A17,'Seznam základní'!$A$2:$J$498,8,0)</f>
        <v/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871</v>
      </c>
      <c r="B18" s="73" t="str">
        <f>VLOOKUP($A18,'Seznam základní'!$A$2:$J$498,2,0)</f>
        <v>DO</v>
      </c>
      <c r="C18" s="74" t="str">
        <f>VLOOKUP($B18,'Odrůdy a zkratky'!$A$2:$B$500,2,0)</f>
        <v>Dornfelder</v>
      </c>
      <c r="D18" s="75" t="str">
        <f>VLOOKUP($A18,'Seznam základní'!$A$2:$J$498,6,0)</f>
        <v/>
      </c>
      <c r="E18" s="76" t="str">
        <f>VLOOKUP($A18,'Seznam základní'!$A$2:$J$498,8,0)</f>
        <v/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872</v>
      </c>
      <c r="B19" s="73" t="str">
        <f>VLOOKUP($A19,'Seznam základní'!$A$2:$J$498,2,0)</f>
        <v>DO</v>
      </c>
      <c r="C19" s="74" t="str">
        <f>VLOOKUP($B19,'Odrůdy a zkratky'!$A$2:$B$500,2,0)</f>
        <v>Dornfelder</v>
      </c>
      <c r="D19" s="75" t="str">
        <f>VLOOKUP($A19,'Seznam základní'!$A$2:$J$498,6,0)</f>
        <v/>
      </c>
      <c r="E19" s="76" t="str">
        <f>VLOOKUP($A19,'Seznam základní'!$A$2:$J$498,8,0)</f>
        <v/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873</v>
      </c>
      <c r="B20" s="73" t="str">
        <f>VLOOKUP($A20,'Seznam základní'!$A$2:$J$498,2,0)</f>
        <v>DO</v>
      </c>
      <c r="C20" s="74" t="str">
        <f>VLOOKUP($B20,'Odrůdy a zkratky'!$A$2:$B$500,2,0)</f>
        <v>Dornfelder</v>
      </c>
      <c r="D20" s="75" t="str">
        <f>VLOOKUP($A20,'Seznam základní'!$A$2:$J$498,6,0)</f>
        <v/>
      </c>
      <c r="E20" s="76">
        <f>VLOOKUP($A20,'Seznam základní'!$A$2:$J$498,8,0)</f>
        <v>2020</v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874</v>
      </c>
      <c r="B21" s="73" t="str">
        <f>VLOOKUP($A21,'Seznam základní'!$A$2:$J$498,2,0)</f>
        <v>DO</v>
      </c>
      <c r="C21" s="74" t="str">
        <f>VLOOKUP($B21,'Odrůdy a zkratky'!$A$2:$B$500,2,0)</f>
        <v>Dornfelder</v>
      </c>
      <c r="D21" s="75" t="str">
        <f>VLOOKUP($A21,'Seznam základní'!$A$2:$J$498,6,0)</f>
        <v/>
      </c>
      <c r="E21" s="76">
        <f>VLOOKUP($A21,'Seznam základní'!$A$2:$J$498,8,0)</f>
        <v>2021</v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875</v>
      </c>
      <c r="B22" s="73" t="str">
        <f>VLOOKUP($A22,'Seznam základní'!$A$2:$J$498,2,0)</f>
        <v>DO</v>
      </c>
      <c r="C22" s="74" t="str">
        <f>VLOOKUP($B22,'Odrůdy a zkratky'!$A$2:$B$500,2,0)</f>
        <v>Dornfelder</v>
      </c>
      <c r="D22" s="75" t="str">
        <f>VLOOKUP($A22,'Seznam základní'!$A$2:$J$498,6,0)</f>
        <v/>
      </c>
      <c r="E22" s="76" t="str">
        <f>VLOOKUP($A22,'Seznam základní'!$A$2:$J$498,8,0)</f>
        <v/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876</v>
      </c>
      <c r="B23" s="73" t="str">
        <f>VLOOKUP($A23,'Seznam základní'!$A$2:$J$498,2,0)</f>
        <v>DO</v>
      </c>
      <c r="C23" s="74" t="str">
        <f>VLOOKUP($B23,'Odrůdy a zkratky'!$A$2:$B$500,2,0)</f>
        <v>Dornfelder</v>
      </c>
      <c r="D23" s="75" t="str">
        <f>VLOOKUP($A23,'Seznam základní'!$A$2:$J$498,6,0)</f>
        <v/>
      </c>
      <c r="E23" s="76" t="str">
        <f>VLOOKUP($A23,'Seznam základní'!$A$2:$J$498,8,0)</f>
        <v/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 t="s">
        <v>877</v>
      </c>
      <c r="B24" s="73" t="str">
        <f>VLOOKUP($A24,'Seznam základní'!$A$2:$J$498,2,0)</f>
        <v>DO</v>
      </c>
      <c r="C24" s="74" t="str">
        <f>VLOOKUP($B24,'Odrůdy a zkratky'!$A$2:$B$500,2,0)</f>
        <v>Dornfelder</v>
      </c>
      <c r="D24" s="75" t="str">
        <f>VLOOKUP($A24,'Seznam základní'!$A$2:$J$498,6,0)</f>
        <v/>
      </c>
      <c r="E24" s="76" t="str">
        <f>VLOOKUP($A24,'Seznam základní'!$A$2:$J$498,8,0)</f>
        <v/>
      </c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 t="s">
        <v>878</v>
      </c>
      <c r="B25" s="73" t="str">
        <f>VLOOKUP($A25,'Seznam základní'!$A$2:$J$498,2,0)</f>
        <v>DO</v>
      </c>
      <c r="C25" s="74" t="str">
        <f>VLOOKUP($B25,'Odrůdy a zkratky'!$A$2:$B$500,2,0)</f>
        <v>Dornfelder</v>
      </c>
      <c r="D25" s="75" t="str">
        <f>VLOOKUP($A25,'Seznam základní'!$A$2:$J$498,6,0)</f>
        <v/>
      </c>
      <c r="E25" s="76" t="str">
        <f>VLOOKUP($A25,'Seznam základní'!$A$2:$J$498,8,0)</f>
        <v/>
      </c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/>
      <c r="B26" s="73"/>
      <c r="C26" s="74"/>
      <c r="D26" s="75"/>
      <c r="E26" s="76"/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/>
      <c r="B27" s="73"/>
      <c r="C27" s="74"/>
      <c r="D27" s="75"/>
      <c r="E27" s="76"/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/>
      <c r="B28" s="73"/>
      <c r="C28" s="74"/>
      <c r="D28" s="75"/>
      <c r="E28" s="76"/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/>
      <c r="B29" s="73"/>
      <c r="C29" s="74"/>
      <c r="D29" s="75"/>
      <c r="E29" s="76"/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/>
      <c r="B30" s="73"/>
      <c r="C30" s="74"/>
      <c r="D30" s="75"/>
      <c r="E30" s="76"/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2"/>
      <c r="B31" s="73"/>
      <c r="C31" s="74"/>
      <c r="D31" s="75"/>
      <c r="E31" s="76"/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8"/>
      <c r="B32" s="73"/>
      <c r="C32" s="74"/>
      <c r="D32" s="75"/>
      <c r="E32" s="76"/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8"/>
      <c r="B33" s="73"/>
      <c r="C33" s="74"/>
      <c r="D33" s="75"/>
      <c r="E33" s="76"/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8"/>
      <c r="B34" s="73"/>
      <c r="C34" s="74"/>
      <c r="D34" s="75"/>
      <c r="E34" s="76"/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8"/>
      <c r="B35" s="73"/>
      <c r="C35" s="74"/>
      <c r="D35" s="75"/>
      <c r="E35" s="76"/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8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16.0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879</v>
      </c>
      <c r="G3" s="65" t="s">
        <v>880</v>
      </c>
      <c r="H3" s="65" t="s">
        <v>881</v>
      </c>
      <c r="I3" s="65" t="s">
        <v>882</v>
      </c>
      <c r="J3" s="65" t="s">
        <v>883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884</v>
      </c>
      <c r="B5" s="73" t="str">
        <f>VLOOKUP($A5,'Seznam základní'!$A$2:$J$498,2,0)</f>
        <v>KER</v>
      </c>
      <c r="C5" s="74" t="str">
        <f>VLOOKUP($B5,'Odrůdy a zkratky'!$A$2:$B$500,2,0)</f>
        <v>Kerner</v>
      </c>
      <c r="D5" s="75" t="str">
        <f>VLOOKUP($A5,'Seznam základní'!$A$2:$J$498,6,0)</f>
        <v/>
      </c>
      <c r="E5" s="76" t="str">
        <f>VLOOKUP($A5,'Seznam základní'!$A$2:$J$498,8,0)</f>
        <v/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885</v>
      </c>
      <c r="B6" s="73" t="str">
        <f>VLOOKUP($A6,'Seznam základní'!$A$2:$J$498,2,0)</f>
        <v>KER</v>
      </c>
      <c r="C6" s="74" t="str">
        <f>VLOOKUP($B6,'Odrůdy a zkratky'!$A$2:$B$500,2,0)</f>
        <v>Kerner</v>
      </c>
      <c r="D6" s="75" t="str">
        <f>VLOOKUP($A6,'Seznam základní'!$A$2:$J$498,6,0)</f>
        <v/>
      </c>
      <c r="E6" s="76" t="str">
        <f>VLOOKUP($A6,'Seznam základní'!$A$2:$J$498,8,0)</f>
        <v/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886</v>
      </c>
      <c r="B7" s="73" t="str">
        <f>VLOOKUP($A7,'Seznam základní'!$A$2:$J$498,2,0)</f>
        <v>KER</v>
      </c>
      <c r="C7" s="74" t="str">
        <f>VLOOKUP($B7,'Odrůdy a zkratky'!$A$2:$B$500,2,0)</f>
        <v>Kerner</v>
      </c>
      <c r="D7" s="75" t="str">
        <f>VLOOKUP($A7,'Seznam základní'!$A$2:$J$498,6,0)</f>
        <v/>
      </c>
      <c r="E7" s="76" t="str">
        <f>VLOOKUP($A7,'Seznam základní'!$A$2:$J$498,8,0)</f>
        <v/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887</v>
      </c>
      <c r="B8" s="73" t="str">
        <f>VLOOKUP($A8,'Seznam základní'!$A$2:$J$498,2,0)</f>
        <v>SOL</v>
      </c>
      <c r="C8" s="74" t="str">
        <f>VLOOKUP($B8,'Odrůdy a zkratky'!$A$2:$B$500,2,0)</f>
        <v>Solaris</v>
      </c>
      <c r="D8" s="75" t="str">
        <f>VLOOKUP($A8,'Seznam základní'!$A$2:$J$498,6,0)</f>
        <v/>
      </c>
      <c r="E8" s="76" t="str">
        <f>VLOOKUP($A8,'Seznam základní'!$A$2:$J$498,8,0)</f>
        <v/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888</v>
      </c>
      <c r="B9" s="73" t="str">
        <f>VLOOKUP($A9,'Seznam základní'!$A$2:$J$498,2,0)</f>
        <v>SOL</v>
      </c>
      <c r="C9" s="74" t="str">
        <f>VLOOKUP($B9,'Odrůdy a zkratky'!$A$2:$B$500,2,0)</f>
        <v>Solaris</v>
      </c>
      <c r="D9" s="75" t="str">
        <f>VLOOKUP($A9,'Seznam základní'!$A$2:$J$498,6,0)</f>
        <v/>
      </c>
      <c r="E9" s="76" t="str">
        <f>VLOOKUP($A9,'Seznam základní'!$A$2:$J$498,8,0)</f>
        <v/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889</v>
      </c>
      <c r="B10" s="73" t="str">
        <f>VLOOKUP($A10,'Seznam základní'!$A$2:$J$498,2,0)</f>
        <v>SOL</v>
      </c>
      <c r="C10" s="74" t="str">
        <f>VLOOKUP($B10,'Odrůdy a zkratky'!$A$2:$B$500,2,0)</f>
        <v>Solaris</v>
      </c>
      <c r="D10" s="75" t="str">
        <f>VLOOKUP($A10,'Seznam základní'!$A$2:$J$498,6,0)</f>
        <v/>
      </c>
      <c r="E10" s="76" t="str">
        <f>VLOOKUP($A10,'Seznam základní'!$A$2:$J$498,8,0)</f>
        <v/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890</v>
      </c>
      <c r="B11" s="73" t="str">
        <f>VLOOKUP($A11,'Seznam základní'!$A$2:$J$498,2,0)</f>
        <v>JOH</v>
      </c>
      <c r="C11" s="74" t="str">
        <f>VLOOKUP($B11,'Odrůdy a zkratky'!$A$2:$B$500,2,0)</f>
        <v>Johanniter</v>
      </c>
      <c r="D11" s="75" t="str">
        <f>VLOOKUP($A11,'Seznam základní'!$A$2:$J$498,6,0)</f>
        <v/>
      </c>
      <c r="E11" s="76" t="str">
        <f>VLOOKUP($A11,'Seznam základní'!$A$2:$J$498,8,0)</f>
        <v/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891</v>
      </c>
      <c r="B12" s="73" t="str">
        <f>VLOOKUP($A12,'Seznam základní'!$A$2:$J$498,2,0)</f>
        <v>JOH</v>
      </c>
      <c r="C12" s="74" t="str">
        <f>VLOOKUP($B12,'Odrůdy a zkratky'!$A$2:$B$500,2,0)</f>
        <v>Johanniter</v>
      </c>
      <c r="D12" s="75" t="str">
        <f>VLOOKUP($A12,'Seznam základní'!$A$2:$J$498,6,0)</f>
        <v/>
      </c>
      <c r="E12" s="76">
        <f>VLOOKUP($A12,'Seznam základní'!$A$2:$J$498,8,0)</f>
        <v>2022</v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892</v>
      </c>
      <c r="B13" s="73" t="str">
        <f>VLOOKUP($A13,'Seznam základní'!$A$2:$J$498,2,0)</f>
        <v>DE</v>
      </c>
      <c r="C13" s="74" t="str">
        <f>VLOOKUP($B13,'Odrůdy a zkratky'!$A$2:$B$500,2,0)</f>
        <v>Děvín</v>
      </c>
      <c r="D13" s="75" t="str">
        <f>VLOOKUP($A13,'Seznam základní'!$A$2:$J$498,6,0)</f>
        <v/>
      </c>
      <c r="E13" s="76">
        <f>VLOOKUP($A13,'Seznam základní'!$A$2:$J$498,8,0)</f>
        <v>2020</v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893</v>
      </c>
      <c r="B14" s="73" t="str">
        <f>VLOOKUP($A14,'Seznam základní'!$A$2:$J$498,2,0)</f>
        <v>DE</v>
      </c>
      <c r="C14" s="74" t="str">
        <f>VLOOKUP($B14,'Odrůdy a zkratky'!$A$2:$B$500,2,0)</f>
        <v>Děvín</v>
      </c>
      <c r="D14" s="75" t="str">
        <f>VLOOKUP($A14,'Seznam základní'!$A$2:$J$498,6,0)</f>
        <v/>
      </c>
      <c r="E14" s="76" t="str">
        <f>VLOOKUP($A14,'Seznam základní'!$A$2:$J$498,8,0)</f>
        <v/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894</v>
      </c>
      <c r="B15" s="73" t="str">
        <f>VLOOKUP($A15,'Seznam základní'!$A$2:$J$498,2,0)</f>
        <v>OVB</v>
      </c>
      <c r="C15" s="74" t="str">
        <f>VLOOKUP($B15,'Odrůdy a zkratky'!$A$2:$B$500,2,0)</f>
        <v>Ostatní bílá</v>
      </c>
      <c r="D15" s="75" t="str">
        <f>VLOOKUP($A15,'Seznam základní'!$A$2:$J$498,6,0)</f>
        <v>Veritas</v>
      </c>
      <c r="E15" s="76" t="str">
        <f>VLOOKUP($A15,'Seznam základní'!$A$2:$J$498,8,0)</f>
        <v/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895</v>
      </c>
      <c r="B16" s="73" t="str">
        <f>VLOOKUP($A16,'Seznam základní'!$A$2:$J$498,2,0)</f>
        <v>OVB</v>
      </c>
      <c r="C16" s="74" t="str">
        <f>VLOOKUP($B16,'Odrůdy a zkratky'!$A$2:$B$500,2,0)</f>
        <v>Ostatní bílá</v>
      </c>
      <c r="D16" s="75" t="str">
        <f>VLOOKUP($A16,'Seznam základní'!$A$2:$J$498,6,0)</f>
        <v>Donau Veltliner</v>
      </c>
      <c r="E16" s="76">
        <f>VLOOKUP($A16,'Seznam základní'!$A$2:$J$498,8,0)</f>
        <v>2022</v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896</v>
      </c>
      <c r="B17" s="73" t="str">
        <f>VLOOKUP($A17,'Seznam základní'!$A$2:$J$498,2,0)</f>
        <v>OVB</v>
      </c>
      <c r="C17" s="74" t="str">
        <f>VLOOKUP($B17,'Odrůdy a zkratky'!$A$2:$B$500,2,0)</f>
        <v>Ostatní bílá</v>
      </c>
      <c r="D17" s="75" t="str">
        <f>VLOOKUP($A17,'Seznam základní'!$A$2:$J$498,6,0)</f>
        <v>Kotrč</v>
      </c>
      <c r="E17" s="76">
        <f>VLOOKUP($A17,'Seznam základní'!$A$2:$J$498,8,0)</f>
        <v>2022</v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897</v>
      </c>
      <c r="B18" s="73" t="str">
        <f>VLOOKUP($A18,'Seznam základní'!$A$2:$J$498,2,0)</f>
        <v>OVB</v>
      </c>
      <c r="C18" s="74" t="str">
        <f>VLOOKUP($B18,'Odrůdy a zkratky'!$A$2:$B$500,2,0)</f>
        <v>Ostatní bílá</v>
      </c>
      <c r="D18" s="75" t="str">
        <f>VLOOKUP($A18,'Seznam základní'!$A$2:$J$498,6,0)</f>
        <v>Sieger</v>
      </c>
      <c r="E18" s="76">
        <f>VLOOKUP($A18,'Seznam základní'!$A$2:$J$498,8,0)</f>
        <v>2022</v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898</v>
      </c>
      <c r="B19" s="73" t="str">
        <f>VLOOKUP($A19,'Seznam základní'!$A$2:$J$498,2,0)</f>
        <v>OVB</v>
      </c>
      <c r="C19" s="74" t="str">
        <f>VLOOKUP($B19,'Odrůdy a zkratky'!$A$2:$B$500,2,0)</f>
        <v>Ostatní bílá</v>
      </c>
      <c r="D19" s="75" t="str">
        <f>VLOOKUP($A19,'Seznam základní'!$A$2:$J$498,6,0)</f>
        <v>Souvignier gris</v>
      </c>
      <c r="E19" s="76" t="str">
        <f>VLOOKUP($A19,'Seznam základní'!$A$2:$J$498,8,0)</f>
        <v/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899</v>
      </c>
      <c r="B20" s="73" t="str">
        <f>VLOOKUP($A20,'Seznam základní'!$A$2:$J$498,2,0)</f>
        <v>OVB</v>
      </c>
      <c r="C20" s="74" t="str">
        <f>VLOOKUP($B20,'Odrůdy a zkratky'!$A$2:$B$500,2,0)</f>
        <v>Ostatní bílá</v>
      </c>
      <c r="D20" s="75" t="str">
        <f>VLOOKUP($A20,'Seznam základní'!$A$2:$J$498,6,0)</f>
        <v>Muškát žlutý</v>
      </c>
      <c r="E20" s="76" t="str">
        <f>VLOOKUP($A20,'Seznam základní'!$A$2:$J$498,8,0)</f>
        <v/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900</v>
      </c>
      <c r="B21" s="73" t="str">
        <f>VLOOKUP($A21,'Seznam základní'!$A$2:$J$498,2,0)</f>
        <v>OVB</v>
      </c>
      <c r="C21" s="74" t="str">
        <f>VLOOKUP($B21,'Odrůdy a zkratky'!$A$2:$B$500,2,0)</f>
        <v>Ostatní bílá</v>
      </c>
      <c r="D21" s="75" t="str">
        <f>VLOOKUP($A21,'Seznam základní'!$A$2:$J$498,6,0)</f>
        <v>Izabela</v>
      </c>
      <c r="E21" s="76" t="str">
        <f>VLOOKUP($A21,'Seznam základní'!$A$2:$J$498,8,0)</f>
        <v/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901</v>
      </c>
      <c r="B22" s="73" t="str">
        <f>VLOOKUP($A22,'Seznam základní'!$A$2:$J$498,2,0)</f>
        <v>OVB</v>
      </c>
      <c r="C22" s="74" t="str">
        <f>VLOOKUP($B22,'Odrůdy a zkratky'!$A$2:$B$500,2,0)</f>
        <v>Ostatní bílá</v>
      </c>
      <c r="D22" s="75" t="str">
        <f>VLOOKUP($A22,'Seznam základní'!$A$2:$J$498,6,0)</f>
        <v>Bellus</v>
      </c>
      <c r="E22" s="76">
        <f>VLOOKUP($A22,'Seznam základní'!$A$2:$J$498,8,0)</f>
        <v>2020</v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902</v>
      </c>
      <c r="B23" s="73" t="str">
        <f>VLOOKUP($A23,'Seznam základní'!$A$2:$J$498,2,0)</f>
        <v>OVB</v>
      </c>
      <c r="C23" s="74" t="str">
        <f>VLOOKUP($B23,'Odrůdy a zkratky'!$A$2:$B$500,2,0)</f>
        <v>Ostatní bílá</v>
      </c>
      <c r="D23" s="75" t="str">
        <f>VLOOKUP($A23,'Seznam základní'!$A$2:$J$498,6,0)</f>
        <v>VČR</v>
      </c>
      <c r="E23" s="76" t="str">
        <f>VLOOKUP($A23,'Seznam základní'!$A$2:$J$498,8,0)</f>
        <v/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/>
      <c r="B24" s="73"/>
      <c r="C24" s="74"/>
      <c r="D24" s="75"/>
      <c r="E24" s="76"/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/>
      <c r="B25" s="73"/>
      <c r="C25" s="74"/>
      <c r="D25" s="75"/>
      <c r="E25" s="76"/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/>
      <c r="B26" s="73"/>
      <c r="C26" s="74"/>
      <c r="D26" s="75"/>
      <c r="E26" s="76"/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/>
      <c r="B27" s="73"/>
      <c r="C27" s="74"/>
      <c r="D27" s="75"/>
      <c r="E27" s="76"/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/>
      <c r="B28" s="73"/>
      <c r="C28" s="74"/>
      <c r="D28" s="75"/>
      <c r="E28" s="76"/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/>
      <c r="B29" s="73"/>
      <c r="C29" s="74"/>
      <c r="D29" s="75"/>
      <c r="E29" s="76"/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/>
      <c r="B30" s="73"/>
      <c r="C30" s="74"/>
      <c r="D30" s="75"/>
      <c r="E30" s="76"/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2"/>
      <c r="B31" s="73"/>
      <c r="C31" s="74"/>
      <c r="D31" s="75"/>
      <c r="E31" s="76"/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2"/>
      <c r="B32" s="73"/>
      <c r="C32" s="74"/>
      <c r="D32" s="75"/>
      <c r="E32" s="76"/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2"/>
      <c r="B33" s="73"/>
      <c r="C33" s="74"/>
      <c r="D33" s="75"/>
      <c r="E33" s="76"/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2"/>
      <c r="B34" s="73"/>
      <c r="C34" s="74"/>
      <c r="D34" s="75"/>
      <c r="E34" s="76"/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2"/>
      <c r="B35" s="73"/>
      <c r="C35" s="74"/>
      <c r="D35" s="75"/>
      <c r="E35" s="76"/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8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2" max="3" width="3.75"/>
    <col customWidth="1" min="4" max="4" width="16.5"/>
    <col customWidth="1" min="5" max="5" width="14.38"/>
    <col customWidth="1" min="6" max="6" width="11.38"/>
    <col customWidth="1" min="7" max="7" width="4.0"/>
    <col customWidth="1" min="8" max="8" width="4.5"/>
    <col hidden="1" min="9" max="9" width="12.63"/>
    <col customWidth="1" min="10" max="10" width="4.75"/>
    <col customWidth="1" min="11" max="11" width="3.38"/>
  </cols>
  <sheetData>
    <row r="1">
      <c r="A1" s="6"/>
      <c r="B1" s="7" t="s">
        <v>308</v>
      </c>
      <c r="C1" s="8"/>
      <c r="D1" s="1"/>
      <c r="E1" s="2" t="s">
        <v>0</v>
      </c>
      <c r="F1" s="2" t="s">
        <v>1</v>
      </c>
      <c r="G1" s="9" t="s">
        <v>2</v>
      </c>
      <c r="H1" s="2" t="s">
        <v>3</v>
      </c>
      <c r="I1" s="2" t="s">
        <v>4</v>
      </c>
      <c r="J1" s="10" t="s">
        <v>5</v>
      </c>
      <c r="K1" s="11" t="s">
        <v>6</v>
      </c>
      <c r="L1" s="3" t="s">
        <v>309</v>
      </c>
    </row>
    <row r="2" ht="13.5" customHeight="1">
      <c r="A2" s="4" t="str">
        <f t="shared" ref="A2:A393" si="1">JOIN(" ",I2,C2)</f>
        <v>VZ 28</v>
      </c>
      <c r="B2" s="12" t="str">
        <f t="shared" ref="B2:B114" si="2">I2</f>
        <v>VZ</v>
      </c>
      <c r="C2" s="13">
        <v>28.0</v>
      </c>
      <c r="D2" s="14" t="s">
        <v>184</v>
      </c>
      <c r="E2" s="14" t="s">
        <v>27</v>
      </c>
      <c r="F2" s="15"/>
      <c r="G2" s="18" t="s">
        <v>23</v>
      </c>
      <c r="H2" s="14">
        <v>2022.0</v>
      </c>
      <c r="I2" s="14" t="s">
        <v>167</v>
      </c>
      <c r="J2" s="19">
        <v>18.8</v>
      </c>
      <c r="K2" s="14">
        <v>5.0</v>
      </c>
      <c r="L2" s="15" t="str">
        <f>VLOOKUP(I2,'Odrůdy a zkratky'!$A$2:$C$39,3,0)</f>
        <v>bílé</v>
      </c>
    </row>
    <row r="3" ht="13.5" customHeight="1">
      <c r="A3" s="4" t="str">
        <f t="shared" si="1"/>
        <v>ROS 14</v>
      </c>
      <c r="B3" s="12" t="str">
        <f t="shared" si="2"/>
        <v>ROS</v>
      </c>
      <c r="C3" s="13">
        <v>14.0</v>
      </c>
      <c r="D3" s="14" t="s">
        <v>184</v>
      </c>
      <c r="E3" s="14" t="s">
        <v>27</v>
      </c>
      <c r="F3" s="14" t="s">
        <v>272</v>
      </c>
      <c r="G3" s="16"/>
      <c r="H3" s="15"/>
      <c r="I3" s="14" t="s">
        <v>261</v>
      </c>
      <c r="J3" s="17">
        <v>18.4</v>
      </c>
      <c r="K3" s="14">
        <v>10.0</v>
      </c>
      <c r="L3" s="15" t="str">
        <f>VLOOKUP(I3,'Odrůdy a zkratky'!$A$2:$C$39,3,0)</f>
        <v>rosé</v>
      </c>
    </row>
    <row r="4" ht="13.5" customHeight="1">
      <c r="A4" s="4" t="str">
        <f t="shared" si="1"/>
        <v>VZ 27</v>
      </c>
      <c r="B4" s="12" t="str">
        <f t="shared" si="2"/>
        <v>VZ</v>
      </c>
      <c r="C4" s="13">
        <v>27.0</v>
      </c>
      <c r="D4" s="14" t="s">
        <v>144</v>
      </c>
      <c r="E4" s="14" t="s">
        <v>27</v>
      </c>
      <c r="F4" s="15"/>
      <c r="G4" s="16"/>
      <c r="H4" s="14">
        <v>2022.0</v>
      </c>
      <c r="I4" s="14" t="s">
        <v>167</v>
      </c>
      <c r="J4" s="19">
        <v>18.3</v>
      </c>
      <c r="K4" s="14">
        <v>5.0</v>
      </c>
      <c r="L4" s="15" t="str">
        <f>VLOOKUP(I4,'Odrůdy a zkratky'!$A$2:$C$39,3,0)</f>
        <v>bílé</v>
      </c>
    </row>
    <row r="5" ht="13.5" customHeight="1">
      <c r="A5" s="4" t="str">
        <f t="shared" si="1"/>
        <v>RB 7</v>
      </c>
      <c r="B5" s="12" t="str">
        <f t="shared" si="2"/>
        <v>RB</v>
      </c>
      <c r="C5" s="13">
        <v>7.0</v>
      </c>
      <c r="D5" s="14" t="s">
        <v>144</v>
      </c>
      <c r="E5" s="14" t="s">
        <v>27</v>
      </c>
      <c r="F5" s="15"/>
      <c r="G5" s="16"/>
      <c r="H5" s="14">
        <v>2022.0</v>
      </c>
      <c r="I5" s="14" t="s">
        <v>141</v>
      </c>
      <c r="J5" s="19">
        <v>18.1</v>
      </c>
      <c r="K5" s="14">
        <v>5.0</v>
      </c>
      <c r="L5" s="15" t="str">
        <f>VLOOKUP(I5,'Odrůdy a zkratky'!$A$2:$C$39,3,0)</f>
        <v>bílé</v>
      </c>
    </row>
    <row r="6" ht="13.5" customHeight="1">
      <c r="A6" s="4" t="str">
        <f t="shared" si="1"/>
        <v>SG 12</v>
      </c>
      <c r="B6" s="12" t="str">
        <f t="shared" si="2"/>
        <v>SG</v>
      </c>
      <c r="C6" s="13">
        <v>12.0</v>
      </c>
      <c r="D6" s="14" t="s">
        <v>115</v>
      </c>
      <c r="E6" s="14" t="s">
        <v>27</v>
      </c>
      <c r="F6" s="15"/>
      <c r="G6" s="16"/>
      <c r="H6" s="15"/>
      <c r="I6" s="14" t="s">
        <v>187</v>
      </c>
      <c r="J6" s="19">
        <v>18.5</v>
      </c>
      <c r="K6" s="14">
        <v>7.0</v>
      </c>
      <c r="L6" s="15" t="str">
        <f>VLOOKUP(I6,'Odrůdy a zkratky'!$A$2:$C$39,3,0)</f>
        <v>bílé</v>
      </c>
    </row>
    <row r="7" ht="13.5" customHeight="1">
      <c r="A7" s="4" t="str">
        <f t="shared" si="1"/>
        <v>CS 5</v>
      </c>
      <c r="B7" s="12" t="str">
        <f t="shared" si="2"/>
        <v>CS</v>
      </c>
      <c r="C7" s="13">
        <v>5.0</v>
      </c>
      <c r="D7" s="14" t="s">
        <v>115</v>
      </c>
      <c r="E7" s="14" t="s">
        <v>27</v>
      </c>
      <c r="F7" s="15"/>
      <c r="G7" s="16"/>
      <c r="H7" s="14">
        <v>2021.0</v>
      </c>
      <c r="I7" s="14" t="s">
        <v>111</v>
      </c>
      <c r="J7" s="17">
        <v>18.2</v>
      </c>
      <c r="K7" s="14">
        <v>15.0</v>
      </c>
      <c r="L7" s="15" t="str">
        <f>VLOOKUP(I7,'Odrůdy a zkratky'!$A$2:$C$39,3,0)</f>
        <v>červené</v>
      </c>
    </row>
    <row r="8" ht="13.5" customHeight="1">
      <c r="A8" s="4" t="str">
        <f t="shared" si="1"/>
        <v>RB 6</v>
      </c>
      <c r="B8" s="12" t="str">
        <f t="shared" si="2"/>
        <v>RB</v>
      </c>
      <c r="C8" s="13">
        <v>6.0</v>
      </c>
      <c r="D8" s="14" t="s">
        <v>41</v>
      </c>
      <c r="E8" s="14" t="s">
        <v>27</v>
      </c>
      <c r="F8" s="15"/>
      <c r="G8" s="16"/>
      <c r="H8" s="14">
        <v>2020.0</v>
      </c>
      <c r="I8" s="14" t="s">
        <v>141</v>
      </c>
      <c r="J8" s="19">
        <v>18.9</v>
      </c>
      <c r="K8" s="14">
        <v>5.0</v>
      </c>
      <c r="L8" s="15" t="str">
        <f>VLOOKUP(I8,'Odrůdy a zkratky'!$A$2:$C$39,3,0)</f>
        <v>bílé</v>
      </c>
    </row>
    <row r="9" ht="13.5" customHeight="1">
      <c r="A9" s="4" t="str">
        <f t="shared" si="1"/>
        <v>RR 17</v>
      </c>
      <c r="B9" s="12" t="str">
        <f t="shared" si="2"/>
        <v>RR</v>
      </c>
      <c r="C9" s="13">
        <v>17.0</v>
      </c>
      <c r="D9" s="14" t="s">
        <v>41</v>
      </c>
      <c r="E9" s="14" t="s">
        <v>27</v>
      </c>
      <c r="F9" s="15"/>
      <c r="G9" s="16"/>
      <c r="H9" s="14">
        <v>2021.0</v>
      </c>
      <c r="I9" s="14" t="s">
        <v>160</v>
      </c>
      <c r="J9" s="19">
        <v>18.8</v>
      </c>
      <c r="K9" s="14">
        <v>3.0</v>
      </c>
      <c r="L9" s="15" t="str">
        <f>VLOOKUP(I9,'Odrůdy a zkratky'!$A$2:$C$39,3,0)</f>
        <v>bílé</v>
      </c>
    </row>
    <row r="10" ht="13.5" customHeight="1">
      <c r="A10" s="4" t="str">
        <f t="shared" si="1"/>
        <v>AN 6</v>
      </c>
      <c r="B10" s="12" t="str">
        <f t="shared" si="2"/>
        <v>AN</v>
      </c>
      <c r="C10" s="13">
        <v>6.0</v>
      </c>
      <c r="D10" s="14" t="s">
        <v>41</v>
      </c>
      <c r="E10" s="14" t="s">
        <v>27</v>
      </c>
      <c r="F10" s="15"/>
      <c r="G10" s="16"/>
      <c r="H10" s="14">
        <v>2019.0</v>
      </c>
      <c r="I10" s="14" t="s">
        <v>35</v>
      </c>
      <c r="J10" s="17">
        <v>18.8</v>
      </c>
      <c r="K10" s="14">
        <v>13.0</v>
      </c>
      <c r="L10" s="15" t="str">
        <f>VLOOKUP(I10,'Odrůdy a zkratky'!$A$2:$C$39,3,0)</f>
        <v>červené</v>
      </c>
    </row>
    <row r="11" ht="13.5" customHeight="1">
      <c r="A11" s="4" t="str">
        <f t="shared" si="1"/>
        <v>VZ 31</v>
      </c>
      <c r="B11" s="12" t="str">
        <f t="shared" si="2"/>
        <v>VZ</v>
      </c>
      <c r="C11" s="13">
        <v>31.0</v>
      </c>
      <c r="D11" s="14" t="s">
        <v>109</v>
      </c>
      <c r="E11" s="14" t="s">
        <v>27</v>
      </c>
      <c r="F11" s="15"/>
      <c r="G11" s="16"/>
      <c r="H11" s="15"/>
      <c r="I11" s="14" t="s">
        <v>167</v>
      </c>
      <c r="J11" s="19">
        <v>18.8</v>
      </c>
      <c r="K11" s="14">
        <v>5.0</v>
      </c>
      <c r="L11" s="15" t="str">
        <f>VLOOKUP(I11,'Odrůdy a zkratky'!$A$2:$C$39,3,0)</f>
        <v>bílé</v>
      </c>
    </row>
    <row r="12" ht="13.5" customHeight="1">
      <c r="A12" s="4" t="str">
        <f t="shared" si="1"/>
        <v>CM 12</v>
      </c>
      <c r="B12" s="12" t="str">
        <f t="shared" si="2"/>
        <v>CM</v>
      </c>
      <c r="C12" s="13">
        <v>12.0</v>
      </c>
      <c r="D12" s="14" t="s">
        <v>109</v>
      </c>
      <c r="E12" s="14" t="s">
        <v>27</v>
      </c>
      <c r="F12" s="15"/>
      <c r="G12" s="16"/>
      <c r="H12" s="14">
        <v>2022.0</v>
      </c>
      <c r="I12" s="14" t="s">
        <v>101</v>
      </c>
      <c r="J12" s="14">
        <v>18.8</v>
      </c>
      <c r="K12" s="14">
        <v>14.0</v>
      </c>
      <c r="L12" s="15" t="str">
        <f>VLOOKUP(I12,'Odrůdy a zkratky'!$A$2:$C$39,3,0)</f>
        <v>červené</v>
      </c>
    </row>
    <row r="13" ht="13.5" customHeight="1">
      <c r="A13" s="4" t="str">
        <f t="shared" si="1"/>
        <v>RV 22</v>
      </c>
      <c r="B13" s="12" t="str">
        <f t="shared" si="2"/>
        <v>RV</v>
      </c>
      <c r="C13" s="13">
        <v>22.0</v>
      </c>
      <c r="D13" s="14" t="s">
        <v>109</v>
      </c>
      <c r="E13" s="14" t="s">
        <v>27</v>
      </c>
      <c r="F13" s="15"/>
      <c r="G13" s="16"/>
      <c r="H13" s="15"/>
      <c r="I13" s="14" t="s">
        <v>146</v>
      </c>
      <c r="J13" s="19">
        <v>18.7</v>
      </c>
      <c r="K13" s="14">
        <v>1.0</v>
      </c>
      <c r="L13" s="15" t="str">
        <f>VLOOKUP(I13,'Odrůdy a zkratky'!$A$2:$C$39,3,0)</f>
        <v>bílé</v>
      </c>
    </row>
    <row r="14" ht="13.5" customHeight="1">
      <c r="A14" s="4" t="str">
        <f t="shared" si="1"/>
        <v>CH 13</v>
      </c>
      <c r="B14" s="12" t="str">
        <f t="shared" si="2"/>
        <v>CH</v>
      </c>
      <c r="C14" s="13">
        <v>13.0</v>
      </c>
      <c r="D14" s="14" t="s">
        <v>109</v>
      </c>
      <c r="E14" s="14" t="s">
        <v>27</v>
      </c>
      <c r="F14" s="15"/>
      <c r="G14" s="18"/>
      <c r="H14" s="15"/>
      <c r="I14" s="14" t="s">
        <v>202</v>
      </c>
      <c r="J14" s="19">
        <v>18.7</v>
      </c>
      <c r="K14" s="14">
        <v>8.0</v>
      </c>
      <c r="L14" s="15" t="str">
        <f>VLOOKUP(I14,'Odrůdy a zkratky'!$A$2:$C$39,3,0)</f>
        <v>bílé</v>
      </c>
    </row>
    <row r="15" ht="13.5" customHeight="1">
      <c r="A15" s="4" t="str">
        <f t="shared" si="1"/>
        <v>ROS 20</v>
      </c>
      <c r="B15" s="12" t="str">
        <f t="shared" si="2"/>
        <v>ROS</v>
      </c>
      <c r="C15" s="13">
        <v>20.0</v>
      </c>
      <c r="D15" s="14" t="s">
        <v>109</v>
      </c>
      <c r="E15" s="14" t="s">
        <v>27</v>
      </c>
      <c r="F15" s="14" t="s">
        <v>265</v>
      </c>
      <c r="G15" s="16"/>
      <c r="H15" s="15"/>
      <c r="I15" s="14" t="s">
        <v>261</v>
      </c>
      <c r="J15" s="17">
        <v>18.7</v>
      </c>
      <c r="K15" s="14">
        <v>10.0</v>
      </c>
      <c r="L15" s="15" t="str">
        <f>VLOOKUP(I15,'Odrůdy a zkratky'!$A$2:$C$39,3,0)</f>
        <v>rosé</v>
      </c>
    </row>
    <row r="16" ht="13.5" customHeight="1">
      <c r="A16" s="4" t="str">
        <f t="shared" si="1"/>
        <v>RR 19</v>
      </c>
      <c r="B16" s="12" t="str">
        <f t="shared" si="2"/>
        <v>RR</v>
      </c>
      <c r="C16" s="13">
        <v>19.0</v>
      </c>
      <c r="D16" s="14" t="s">
        <v>109</v>
      </c>
      <c r="E16" s="14" t="s">
        <v>27</v>
      </c>
      <c r="F16" s="15"/>
      <c r="G16" s="18"/>
      <c r="H16" s="14"/>
      <c r="I16" s="14" t="s">
        <v>160</v>
      </c>
      <c r="J16" s="19">
        <v>18.4</v>
      </c>
      <c r="K16" s="14">
        <v>3.0</v>
      </c>
      <c r="L16" s="15" t="str">
        <f>VLOOKUP(I16,'Odrůdy a zkratky'!$A$2:$C$39,3,0)</f>
        <v>bílé</v>
      </c>
    </row>
    <row r="17" ht="13.5" customHeight="1">
      <c r="A17" s="4" t="str">
        <f t="shared" si="1"/>
        <v>NG 12</v>
      </c>
      <c r="B17" s="12" t="str">
        <f t="shared" si="2"/>
        <v>NG</v>
      </c>
      <c r="C17" s="13">
        <v>12.0</v>
      </c>
      <c r="D17" s="14" t="s">
        <v>109</v>
      </c>
      <c r="E17" s="14" t="s">
        <v>27</v>
      </c>
      <c r="F17" s="15"/>
      <c r="G17" s="16"/>
      <c r="H17" s="15"/>
      <c r="I17" s="14" t="s">
        <v>197</v>
      </c>
      <c r="J17" s="19">
        <v>18.2</v>
      </c>
      <c r="K17" s="14">
        <v>2.0</v>
      </c>
      <c r="L17" s="15" t="str">
        <f>VLOOKUP(I17,'Odrůdy a zkratky'!$A$2:$C$39,3,0)</f>
        <v>bílé</v>
      </c>
    </row>
    <row r="18" ht="13.5" customHeight="1">
      <c r="A18" s="4" t="str">
        <f t="shared" si="1"/>
        <v>SV 15</v>
      </c>
      <c r="B18" s="12" t="str">
        <f t="shared" si="2"/>
        <v>SV</v>
      </c>
      <c r="C18" s="13">
        <v>15.0</v>
      </c>
      <c r="D18" s="14" t="s">
        <v>77</v>
      </c>
      <c r="E18" s="14" t="s">
        <v>27</v>
      </c>
      <c r="F18" s="15"/>
      <c r="G18" s="16"/>
      <c r="H18" s="15"/>
      <c r="I18" s="14" t="s">
        <v>60</v>
      </c>
      <c r="J18" s="17">
        <v>18.4</v>
      </c>
      <c r="K18" s="14">
        <v>11.0</v>
      </c>
      <c r="L18" s="15" t="str">
        <f>VLOOKUP(I18,'Odrůdy a zkratky'!$A$2:$C$39,3,0)</f>
        <v>červené</v>
      </c>
    </row>
    <row r="19" ht="13.5" customHeight="1">
      <c r="A19" s="4" t="str">
        <f t="shared" si="1"/>
        <v>VZ 29</v>
      </c>
      <c r="B19" s="12" t="str">
        <f t="shared" si="2"/>
        <v>VZ</v>
      </c>
      <c r="C19" s="13">
        <v>29.0</v>
      </c>
      <c r="D19" s="14" t="s">
        <v>77</v>
      </c>
      <c r="E19" s="14" t="s">
        <v>27</v>
      </c>
      <c r="F19" s="15"/>
      <c r="G19" s="16"/>
      <c r="H19" s="15"/>
      <c r="I19" s="14" t="s">
        <v>167</v>
      </c>
      <c r="J19" s="19">
        <v>18.2</v>
      </c>
      <c r="K19" s="14">
        <v>5.0</v>
      </c>
      <c r="L19" s="15" t="str">
        <f>VLOOKUP(I19,'Odrůdy a zkratky'!$A$2:$C$39,3,0)</f>
        <v>bílé</v>
      </c>
    </row>
    <row r="20" ht="13.5" customHeight="1">
      <c r="A20" s="4" t="str">
        <f t="shared" si="1"/>
        <v>PA 10</v>
      </c>
      <c r="B20" s="12" t="str">
        <f t="shared" si="2"/>
        <v>PA</v>
      </c>
      <c r="C20" s="13">
        <v>10.0</v>
      </c>
      <c r="D20" s="14" t="s">
        <v>165</v>
      </c>
      <c r="E20" s="14" t="s">
        <v>27</v>
      </c>
      <c r="F20" s="15"/>
      <c r="G20" s="18" t="s">
        <v>94</v>
      </c>
      <c r="H20" s="14">
        <v>2021.0</v>
      </c>
      <c r="I20" s="14" t="s">
        <v>207</v>
      </c>
      <c r="J20" s="19">
        <v>19.0</v>
      </c>
      <c r="K20" s="14">
        <v>6.0</v>
      </c>
      <c r="L20" s="15" t="str">
        <f>VLOOKUP(I20,'Odrůdy a zkratky'!$A$2:$C$39,3,0)</f>
        <v>bílé</v>
      </c>
    </row>
    <row r="21" ht="13.5" customHeight="1">
      <c r="A21" s="4" t="str">
        <f t="shared" si="1"/>
        <v>RR 18</v>
      </c>
      <c r="B21" s="12" t="str">
        <f t="shared" si="2"/>
        <v>RR</v>
      </c>
      <c r="C21" s="13">
        <v>18.0</v>
      </c>
      <c r="D21" s="14" t="s">
        <v>165</v>
      </c>
      <c r="E21" s="14" t="s">
        <v>27</v>
      </c>
      <c r="F21" s="15"/>
      <c r="G21" s="18" t="s">
        <v>74</v>
      </c>
      <c r="H21" s="14">
        <v>2022.0</v>
      </c>
      <c r="I21" s="14" t="s">
        <v>160</v>
      </c>
      <c r="J21" s="19">
        <v>18.7</v>
      </c>
      <c r="K21" s="14">
        <v>3.0</v>
      </c>
      <c r="L21" s="15" t="str">
        <f>VLOOKUP(I21,'Odrůdy a zkratky'!$A$2:$C$39,3,0)</f>
        <v>bílé</v>
      </c>
    </row>
    <row r="22" ht="13.5" customHeight="1">
      <c r="A22" s="4" t="str">
        <f t="shared" si="1"/>
        <v>HI 14</v>
      </c>
      <c r="B22" s="12" t="str">
        <f t="shared" si="2"/>
        <v>HI</v>
      </c>
      <c r="C22" s="13">
        <v>14.0</v>
      </c>
      <c r="D22" s="14" t="s">
        <v>107</v>
      </c>
      <c r="E22" s="14" t="s">
        <v>27</v>
      </c>
      <c r="F22" s="15"/>
      <c r="G22" s="16"/>
      <c r="H22" s="14">
        <v>2022.0</v>
      </c>
      <c r="I22" s="14" t="s">
        <v>119</v>
      </c>
      <c r="J22" s="19">
        <v>18.8</v>
      </c>
      <c r="K22" s="14">
        <v>9.0</v>
      </c>
      <c r="L22" s="15" t="str">
        <f>VLOOKUP(I22,'Odrůdy a zkratky'!$A$2:$C$39,3,0)</f>
        <v>bílé</v>
      </c>
    </row>
    <row r="23" ht="13.5" customHeight="1">
      <c r="A23" s="4" t="str">
        <f t="shared" si="1"/>
        <v>CM 10</v>
      </c>
      <c r="B23" s="12" t="str">
        <f t="shared" si="2"/>
        <v>CM</v>
      </c>
      <c r="C23" s="13">
        <v>10.0</v>
      </c>
      <c r="D23" s="14" t="s">
        <v>107</v>
      </c>
      <c r="E23" s="14" t="s">
        <v>27</v>
      </c>
      <c r="F23" s="15"/>
      <c r="G23" s="16"/>
      <c r="H23" s="14">
        <v>2020.0</v>
      </c>
      <c r="I23" s="14" t="s">
        <v>101</v>
      </c>
      <c r="J23" s="14">
        <v>18.8</v>
      </c>
      <c r="K23" s="14">
        <v>14.0</v>
      </c>
      <c r="L23" s="15" t="str">
        <f>VLOOKUP(I23,'Odrůdy a zkratky'!$A$2:$C$39,3,0)</f>
        <v>červené</v>
      </c>
    </row>
    <row r="24" ht="13.5" customHeight="1">
      <c r="A24" s="4" t="str">
        <f t="shared" si="1"/>
        <v>HI 15</v>
      </c>
      <c r="B24" s="12" t="str">
        <f t="shared" si="2"/>
        <v>HI</v>
      </c>
      <c r="C24" s="13">
        <v>15.0</v>
      </c>
      <c r="D24" s="14" t="s">
        <v>108</v>
      </c>
      <c r="E24" s="14" t="s">
        <v>27</v>
      </c>
      <c r="F24" s="15"/>
      <c r="G24" s="18" t="s">
        <v>23</v>
      </c>
      <c r="H24" s="14">
        <v>2022.0</v>
      </c>
      <c r="I24" s="14" t="s">
        <v>119</v>
      </c>
      <c r="J24" s="19">
        <v>18.7</v>
      </c>
      <c r="K24" s="14">
        <v>9.0</v>
      </c>
      <c r="L24" s="15" t="str">
        <f>VLOOKUP(I24,'Odrůdy a zkratky'!$A$2:$C$39,3,0)</f>
        <v>bílé</v>
      </c>
    </row>
    <row r="25" ht="13.5" customHeight="1">
      <c r="A25" s="4" t="str">
        <f t="shared" si="1"/>
        <v>MT 11</v>
      </c>
      <c r="B25" s="12" t="str">
        <f t="shared" si="2"/>
        <v>MT</v>
      </c>
      <c r="C25" s="13">
        <v>11.0</v>
      </c>
      <c r="D25" s="14" t="s">
        <v>108</v>
      </c>
      <c r="E25" s="14" t="s">
        <v>27</v>
      </c>
      <c r="F25" s="15"/>
      <c r="G25" s="16"/>
      <c r="H25" s="15"/>
      <c r="I25" s="14" t="s">
        <v>191</v>
      </c>
      <c r="J25" s="19">
        <v>18.4</v>
      </c>
      <c r="K25" s="14">
        <v>2.0</v>
      </c>
      <c r="L25" s="15" t="str">
        <f>VLOOKUP(I25,'Odrůdy a zkratky'!$A$2:$C$39,3,0)</f>
        <v>bílé</v>
      </c>
    </row>
    <row r="26" ht="13.5" customHeight="1">
      <c r="A26" s="4" t="str">
        <f t="shared" si="1"/>
        <v>CM 11</v>
      </c>
      <c r="B26" s="12" t="str">
        <f t="shared" si="2"/>
        <v>CM</v>
      </c>
      <c r="C26" s="13">
        <v>11.0</v>
      </c>
      <c r="D26" s="14" t="s">
        <v>108</v>
      </c>
      <c r="E26" s="14" t="s">
        <v>27</v>
      </c>
      <c r="F26" s="15"/>
      <c r="G26" s="16"/>
      <c r="H26" s="15"/>
      <c r="I26" s="14" t="s">
        <v>101</v>
      </c>
      <c r="J26" s="14">
        <v>17.9</v>
      </c>
      <c r="K26" s="14">
        <v>14.0</v>
      </c>
      <c r="L26" s="15" t="str">
        <f>VLOOKUP(I26,'Odrůdy a zkratky'!$A$2:$C$39,3,0)</f>
        <v>červené</v>
      </c>
    </row>
    <row r="27" ht="13.5" customHeight="1">
      <c r="A27" s="4" t="str">
        <f t="shared" si="1"/>
        <v>FR 9</v>
      </c>
      <c r="B27" s="12" t="str">
        <f t="shared" si="2"/>
        <v>FR</v>
      </c>
      <c r="C27" s="13">
        <v>9.0</v>
      </c>
      <c r="D27" s="14" t="s">
        <v>59</v>
      </c>
      <c r="E27" s="14" t="s">
        <v>27</v>
      </c>
      <c r="F27" s="14"/>
      <c r="G27" s="18" t="s">
        <v>23</v>
      </c>
      <c r="H27" s="14">
        <v>2022.0</v>
      </c>
      <c r="I27" s="14" t="s">
        <v>48</v>
      </c>
      <c r="J27" s="17">
        <v>18.6</v>
      </c>
      <c r="K27" s="14">
        <v>12.0</v>
      </c>
      <c r="L27" s="15" t="str">
        <f>VLOOKUP(I27,'Odrůdy a zkratky'!$A$2:$C$39,3,0)</f>
        <v>červené</v>
      </c>
    </row>
    <row r="28" ht="13.5" customHeight="1">
      <c r="A28" s="4" t="str">
        <f t="shared" si="1"/>
        <v>SMB 8</v>
      </c>
      <c r="B28" s="12" t="str">
        <f t="shared" si="2"/>
        <v>SMB</v>
      </c>
      <c r="C28" s="13">
        <v>8.0</v>
      </c>
      <c r="D28" s="14" t="s">
        <v>59</v>
      </c>
      <c r="E28" s="14" t="s">
        <v>27</v>
      </c>
      <c r="F28" s="14" t="s">
        <v>311</v>
      </c>
      <c r="G28" s="18" t="s">
        <v>23</v>
      </c>
      <c r="H28" s="15"/>
      <c r="I28" s="14" t="s">
        <v>246</v>
      </c>
      <c r="J28" s="19">
        <v>18.5</v>
      </c>
      <c r="K28" s="14">
        <v>8.0</v>
      </c>
      <c r="L28" s="15" t="str">
        <f>VLOOKUP(I28,'Odrůdy a zkratky'!$A$2:$C$39,3,0)</f>
        <v>bílé</v>
      </c>
    </row>
    <row r="29" ht="13.5" customHeight="1">
      <c r="A29" s="4" t="str">
        <f t="shared" si="1"/>
        <v>CH 9</v>
      </c>
      <c r="B29" s="12" t="str">
        <f t="shared" si="2"/>
        <v>CH</v>
      </c>
      <c r="C29" s="13">
        <v>9.0</v>
      </c>
      <c r="D29" s="14" t="s">
        <v>59</v>
      </c>
      <c r="E29" s="14" t="s">
        <v>27</v>
      </c>
      <c r="F29" s="15"/>
      <c r="G29" s="18" t="s">
        <v>23</v>
      </c>
      <c r="H29" s="15"/>
      <c r="I29" s="14" t="s">
        <v>202</v>
      </c>
      <c r="J29" s="19">
        <v>18.2</v>
      </c>
      <c r="K29" s="14">
        <v>8.0</v>
      </c>
      <c r="L29" s="15" t="str">
        <f>VLOOKUP(I29,'Odrůdy a zkratky'!$A$2:$C$39,3,0)</f>
        <v>bílé</v>
      </c>
    </row>
    <row r="30" ht="13.5" customHeight="1">
      <c r="A30" s="4" t="str">
        <f t="shared" si="1"/>
        <v>ZW 12</v>
      </c>
      <c r="B30" s="12" t="str">
        <f t="shared" si="2"/>
        <v>ZW</v>
      </c>
      <c r="C30" s="13">
        <v>12.0</v>
      </c>
      <c r="D30" s="14" t="s">
        <v>26</v>
      </c>
      <c r="E30" s="14" t="s">
        <v>27</v>
      </c>
      <c r="F30" s="14"/>
      <c r="G30" s="18" t="s">
        <v>23</v>
      </c>
      <c r="H30" s="14">
        <v>2020.0</v>
      </c>
      <c r="I30" s="14" t="s">
        <v>9</v>
      </c>
      <c r="J30" s="17">
        <v>19.0</v>
      </c>
      <c r="K30" s="14">
        <v>13.0</v>
      </c>
      <c r="L30" s="15" t="str">
        <f>VLOOKUP(I30,'Odrůdy a zkratky'!$A$2:$C$39,3,0)</f>
        <v>červené</v>
      </c>
    </row>
    <row r="31" ht="13.5" customHeight="1">
      <c r="A31" s="4" t="str">
        <f t="shared" si="1"/>
        <v>RŠ 10</v>
      </c>
      <c r="B31" s="12" t="str">
        <f t="shared" si="2"/>
        <v>RŠ</v>
      </c>
      <c r="C31" s="13">
        <v>10.0</v>
      </c>
      <c r="D31" s="14" t="s">
        <v>26</v>
      </c>
      <c r="E31" s="14" t="s">
        <v>27</v>
      </c>
      <c r="F31" s="15"/>
      <c r="G31" s="18" t="s">
        <v>23</v>
      </c>
      <c r="H31" s="14">
        <v>2021.0</v>
      </c>
      <c r="I31" s="14" t="s">
        <v>130</v>
      </c>
      <c r="J31" s="19">
        <v>18.6</v>
      </c>
      <c r="K31" s="14">
        <v>7.0</v>
      </c>
      <c r="L31" s="15" t="str">
        <f>VLOOKUP(I31,'Odrůdy a zkratky'!$A$2:$C$39,3,0)</f>
        <v>bílé</v>
      </c>
    </row>
    <row r="32" ht="13.5" customHeight="1">
      <c r="A32" s="4" t="str">
        <f t="shared" si="1"/>
        <v>SMČ 1</v>
      </c>
      <c r="B32" s="12" t="str">
        <f t="shared" si="2"/>
        <v>SMČ</v>
      </c>
      <c r="C32" s="13">
        <v>1.0</v>
      </c>
      <c r="D32" s="14" t="s">
        <v>61</v>
      </c>
      <c r="E32" s="14" t="s">
        <v>62</v>
      </c>
      <c r="F32" s="14" t="s">
        <v>233</v>
      </c>
      <c r="G32" s="16"/>
      <c r="H32" s="15"/>
      <c r="I32" s="14" t="s">
        <v>234</v>
      </c>
      <c r="J32" s="17">
        <v>18.6</v>
      </c>
      <c r="K32" s="14">
        <v>12.0</v>
      </c>
      <c r="L32" s="15" t="str">
        <f>VLOOKUP(I32,'Odrůdy a zkratky'!$A$2:$C$39,3,0)</f>
        <v>červené</v>
      </c>
    </row>
    <row r="33" ht="13.5" customHeight="1">
      <c r="A33" s="4" t="str">
        <f t="shared" si="1"/>
        <v>PA 1</v>
      </c>
      <c r="B33" s="12" t="str">
        <f t="shared" si="2"/>
        <v>PA</v>
      </c>
      <c r="C33" s="13">
        <v>1.0</v>
      </c>
      <c r="D33" s="14" t="s">
        <v>61</v>
      </c>
      <c r="E33" s="14" t="s">
        <v>62</v>
      </c>
      <c r="F33" s="15"/>
      <c r="G33" s="16"/>
      <c r="H33" s="15"/>
      <c r="I33" s="14" t="s">
        <v>207</v>
      </c>
      <c r="J33" s="19">
        <v>18.1</v>
      </c>
      <c r="K33" s="14">
        <v>6.0</v>
      </c>
      <c r="L33" s="15" t="str">
        <f>VLOOKUP(I33,'Odrůdy a zkratky'!$A$2:$C$39,3,0)</f>
        <v>bílé</v>
      </c>
    </row>
    <row r="34" ht="13.5" customHeight="1">
      <c r="A34" s="4" t="str">
        <f t="shared" si="1"/>
        <v>MT 2</v>
      </c>
      <c r="B34" s="12" t="str">
        <f t="shared" si="2"/>
        <v>MT</v>
      </c>
      <c r="C34" s="13">
        <v>2.0</v>
      </c>
      <c r="D34" s="14" t="s">
        <v>61</v>
      </c>
      <c r="E34" s="14" t="s">
        <v>62</v>
      </c>
      <c r="F34" s="15"/>
      <c r="G34" s="16"/>
      <c r="H34" s="15"/>
      <c r="I34" s="14" t="s">
        <v>191</v>
      </c>
      <c r="J34" s="19">
        <v>18.0</v>
      </c>
      <c r="K34" s="14">
        <v>2.0</v>
      </c>
      <c r="L34" s="15" t="str">
        <f>VLOOKUP(I34,'Odrůdy a zkratky'!$A$2:$C$39,3,0)</f>
        <v>bílé</v>
      </c>
    </row>
    <row r="35" ht="13.5" customHeight="1">
      <c r="A35" s="4" t="str">
        <f t="shared" si="1"/>
        <v>ROS 2</v>
      </c>
      <c r="B35" s="12" t="str">
        <f t="shared" si="2"/>
        <v>ROS</v>
      </c>
      <c r="C35" s="13">
        <v>2.0</v>
      </c>
      <c r="D35" s="14" t="s">
        <v>61</v>
      </c>
      <c r="E35" s="14" t="s">
        <v>62</v>
      </c>
      <c r="F35" s="14" t="s">
        <v>262</v>
      </c>
      <c r="G35" s="16"/>
      <c r="H35" s="15"/>
      <c r="I35" s="14" t="s">
        <v>261</v>
      </c>
      <c r="J35" s="17">
        <v>17.8</v>
      </c>
      <c r="K35" s="14">
        <v>10.0</v>
      </c>
      <c r="L35" s="15" t="str">
        <f>VLOOKUP(I35,'Odrůdy a zkratky'!$A$2:$C$39,3,0)</f>
        <v>rosé</v>
      </c>
    </row>
    <row r="36" ht="13.5" customHeight="1">
      <c r="A36" s="4" t="str">
        <f t="shared" si="1"/>
        <v>SV 2</v>
      </c>
      <c r="B36" s="12" t="str">
        <f t="shared" si="2"/>
        <v>SV</v>
      </c>
      <c r="C36" s="13">
        <v>2.0</v>
      </c>
      <c r="D36" s="14" t="s">
        <v>61</v>
      </c>
      <c r="E36" s="14" t="s">
        <v>62</v>
      </c>
      <c r="F36" s="15"/>
      <c r="G36" s="16"/>
      <c r="H36" s="15"/>
      <c r="I36" s="14" t="s">
        <v>60</v>
      </c>
      <c r="J36" s="17">
        <v>17.0</v>
      </c>
      <c r="K36" s="14">
        <v>11.0</v>
      </c>
      <c r="L36" s="15" t="str">
        <f>VLOOKUP(I36,'Odrůdy a zkratky'!$A$2:$C$39,3,0)</f>
        <v>červené</v>
      </c>
    </row>
    <row r="37" ht="13.5" customHeight="1">
      <c r="A37" s="4" t="str">
        <f t="shared" si="1"/>
        <v>RR 15</v>
      </c>
      <c r="B37" s="12" t="str">
        <f t="shared" si="2"/>
        <v>RR</v>
      </c>
      <c r="C37" s="13">
        <v>15.0</v>
      </c>
      <c r="D37" s="14" t="s">
        <v>164</v>
      </c>
      <c r="E37" s="14" t="s">
        <v>62</v>
      </c>
      <c r="F37" s="15"/>
      <c r="G37" s="16"/>
      <c r="H37" s="14">
        <v>2019.0</v>
      </c>
      <c r="I37" s="14" t="s">
        <v>160</v>
      </c>
      <c r="J37" s="19">
        <v>19.0</v>
      </c>
      <c r="K37" s="14">
        <v>3.0</v>
      </c>
      <c r="L37" s="15" t="str">
        <f>VLOOKUP(I37,'Odrůdy a zkratky'!$A$2:$C$39,3,0)</f>
        <v>bílé</v>
      </c>
    </row>
    <row r="38" ht="13.5" customHeight="1">
      <c r="A38" s="4" t="str">
        <f t="shared" si="1"/>
        <v>SG 11</v>
      </c>
      <c r="B38" s="12" t="str">
        <f t="shared" si="2"/>
        <v>SG</v>
      </c>
      <c r="C38" s="13">
        <v>11.0</v>
      </c>
      <c r="D38" s="14" t="s">
        <v>164</v>
      </c>
      <c r="E38" s="14" t="s">
        <v>62</v>
      </c>
      <c r="F38" s="15"/>
      <c r="G38" s="16"/>
      <c r="H38" s="14">
        <v>2021.0</v>
      </c>
      <c r="I38" s="14" t="s">
        <v>187</v>
      </c>
      <c r="J38" s="19">
        <v>18.5</v>
      </c>
      <c r="K38" s="14">
        <v>7.0</v>
      </c>
      <c r="L38" s="15" t="str">
        <f>VLOOKUP(I38,'Odrůdy a zkratky'!$A$2:$C$39,3,0)</f>
        <v>bílé</v>
      </c>
    </row>
    <row r="39" ht="13.5" customHeight="1">
      <c r="A39" s="4" t="str">
        <f t="shared" si="1"/>
        <v>ROS 21</v>
      </c>
      <c r="B39" s="12" t="str">
        <f t="shared" si="2"/>
        <v>ROS</v>
      </c>
      <c r="C39" s="13">
        <v>21.0</v>
      </c>
      <c r="D39" s="14" t="s">
        <v>275</v>
      </c>
      <c r="E39" s="14" t="s">
        <v>62</v>
      </c>
      <c r="F39" s="14" t="s">
        <v>264</v>
      </c>
      <c r="G39" s="16"/>
      <c r="H39" s="15"/>
      <c r="I39" s="14" t="s">
        <v>261</v>
      </c>
      <c r="J39" s="17">
        <v>16.0</v>
      </c>
      <c r="K39" s="14">
        <v>10.0</v>
      </c>
      <c r="L39" s="15" t="str">
        <f>VLOOKUP(I39,'Odrůdy a zkratky'!$A$2:$C$39,3,0)</f>
        <v>rosé</v>
      </c>
    </row>
    <row r="40" ht="13.5" customHeight="1">
      <c r="A40" s="4" t="str">
        <f t="shared" si="1"/>
        <v>SG 17</v>
      </c>
      <c r="B40" s="12" t="str">
        <f t="shared" si="2"/>
        <v>SG</v>
      </c>
      <c r="C40" s="13">
        <v>17.0</v>
      </c>
      <c r="D40" s="14" t="s">
        <v>190</v>
      </c>
      <c r="E40" s="14" t="s">
        <v>86</v>
      </c>
      <c r="F40" s="15"/>
      <c r="G40" s="18" t="s">
        <v>23</v>
      </c>
      <c r="H40" s="14">
        <v>2021.0</v>
      </c>
      <c r="I40" s="14" t="s">
        <v>187</v>
      </c>
      <c r="J40" s="19">
        <v>18.7</v>
      </c>
      <c r="K40" s="14">
        <v>7.0</v>
      </c>
      <c r="L40" s="15" t="str">
        <f>VLOOKUP(I40,'Odrůdy a zkratky'!$A$2:$C$39,3,0)</f>
        <v>bílé</v>
      </c>
    </row>
    <row r="41" ht="13.5" customHeight="1">
      <c r="A41" s="4" t="str">
        <f t="shared" si="1"/>
        <v>SMB 14</v>
      </c>
      <c r="B41" s="12" t="str">
        <f t="shared" si="2"/>
        <v>SMB</v>
      </c>
      <c r="C41" s="13">
        <v>14.0</v>
      </c>
      <c r="D41" s="14" t="s">
        <v>190</v>
      </c>
      <c r="E41" s="14" t="s">
        <v>86</v>
      </c>
      <c r="F41" s="14"/>
      <c r="G41" s="16"/>
      <c r="H41" s="14"/>
      <c r="I41" s="14" t="s">
        <v>246</v>
      </c>
      <c r="J41" s="19">
        <v>18.5</v>
      </c>
      <c r="K41" s="14">
        <v>4.0</v>
      </c>
      <c r="L41" s="15" t="str">
        <f>VLOOKUP(I41,'Odrůdy a zkratky'!$A$2:$C$39,3,0)</f>
        <v>bílé</v>
      </c>
    </row>
    <row r="42" ht="13.5" customHeight="1">
      <c r="A42" s="4" t="str">
        <f t="shared" si="1"/>
        <v>CH 14</v>
      </c>
      <c r="B42" s="12" t="str">
        <f t="shared" si="2"/>
        <v>CH</v>
      </c>
      <c r="C42" s="13">
        <v>14.0</v>
      </c>
      <c r="D42" s="14" t="s">
        <v>206</v>
      </c>
      <c r="E42" s="14" t="s">
        <v>86</v>
      </c>
      <c r="F42" s="15"/>
      <c r="G42" s="18"/>
      <c r="H42" s="14">
        <v>2022.0</v>
      </c>
      <c r="I42" s="14" t="s">
        <v>202</v>
      </c>
      <c r="J42" s="19">
        <v>18.8</v>
      </c>
      <c r="K42" s="14">
        <v>8.0</v>
      </c>
      <c r="L42" s="15" t="str">
        <f>VLOOKUP(I42,'Odrůdy a zkratky'!$A$2:$C$39,3,0)</f>
        <v>bílé</v>
      </c>
    </row>
    <row r="43" ht="13.5" customHeight="1">
      <c r="A43" s="4" t="str">
        <f t="shared" si="1"/>
        <v>SZ 3</v>
      </c>
      <c r="B43" s="12" t="str">
        <f t="shared" si="2"/>
        <v>SZ</v>
      </c>
      <c r="C43" s="13">
        <v>3.0</v>
      </c>
      <c r="D43" s="14" t="s">
        <v>206</v>
      </c>
      <c r="E43" s="14" t="s">
        <v>86</v>
      </c>
      <c r="F43" s="15"/>
      <c r="G43" s="16"/>
      <c r="H43" s="15"/>
      <c r="I43" s="14" t="s">
        <v>232</v>
      </c>
      <c r="J43" s="19">
        <v>18.4</v>
      </c>
      <c r="K43" s="14">
        <v>9.0</v>
      </c>
      <c r="L43" s="15" t="str">
        <f>VLOOKUP(I43,'Odrůdy a zkratky'!$A$2:$C$39,3,0)</f>
        <v>bílé</v>
      </c>
    </row>
    <row r="44" ht="13.5" customHeight="1">
      <c r="A44" s="4" t="str">
        <f t="shared" si="1"/>
        <v>SG 16</v>
      </c>
      <c r="B44" s="12" t="str">
        <f t="shared" si="2"/>
        <v>SG</v>
      </c>
      <c r="C44" s="13">
        <v>16.0</v>
      </c>
      <c r="D44" s="14" t="s">
        <v>189</v>
      </c>
      <c r="E44" s="14" t="s">
        <v>86</v>
      </c>
      <c r="F44" s="15"/>
      <c r="G44" s="18" t="s">
        <v>23</v>
      </c>
      <c r="H44" s="15"/>
      <c r="I44" s="14" t="s">
        <v>187</v>
      </c>
      <c r="J44" s="19">
        <v>18.7</v>
      </c>
      <c r="K44" s="14">
        <v>7.0</v>
      </c>
      <c r="L44" s="15" t="str">
        <f>VLOOKUP(I44,'Odrůdy a zkratky'!$A$2:$C$39,3,0)</f>
        <v>bílé</v>
      </c>
    </row>
    <row r="45" ht="13.5" customHeight="1">
      <c r="A45" s="4" t="str">
        <f t="shared" si="1"/>
        <v>RV 24</v>
      </c>
      <c r="B45" s="12" t="str">
        <f t="shared" si="2"/>
        <v>RV</v>
      </c>
      <c r="C45" s="13">
        <v>24.0</v>
      </c>
      <c r="D45" s="14" t="s">
        <v>158</v>
      </c>
      <c r="E45" s="14" t="s">
        <v>86</v>
      </c>
      <c r="F45" s="15"/>
      <c r="G45" s="18" t="s">
        <v>23</v>
      </c>
      <c r="H45" s="14">
        <v>2021.0</v>
      </c>
      <c r="I45" s="14" t="s">
        <v>146</v>
      </c>
      <c r="J45" s="19">
        <v>18.9</v>
      </c>
      <c r="K45" s="14">
        <v>1.0</v>
      </c>
      <c r="L45" s="15" t="str">
        <f>VLOOKUP(I45,'Odrůdy a zkratky'!$A$2:$C$39,3,0)</f>
        <v>bílé</v>
      </c>
    </row>
    <row r="46" ht="13.5" customHeight="1">
      <c r="A46" s="4" t="str">
        <f t="shared" si="1"/>
        <v>TČ 9</v>
      </c>
      <c r="B46" s="12" t="str">
        <f t="shared" si="2"/>
        <v>TČ</v>
      </c>
      <c r="C46" s="13">
        <v>9.0</v>
      </c>
      <c r="D46" s="14" t="s">
        <v>158</v>
      </c>
      <c r="E46" s="14" t="s">
        <v>86</v>
      </c>
      <c r="F46" s="15"/>
      <c r="G46" s="18"/>
      <c r="H46" s="15"/>
      <c r="I46" s="14" t="s">
        <v>217</v>
      </c>
      <c r="J46" s="19">
        <v>18.6</v>
      </c>
      <c r="K46" s="14">
        <v>6.0</v>
      </c>
      <c r="L46" s="15" t="str">
        <f>VLOOKUP(I46,'Odrůdy a zkratky'!$A$2:$C$39,3,0)</f>
        <v>bílé</v>
      </c>
    </row>
    <row r="47" ht="13.5" customHeight="1">
      <c r="A47" s="4" t="str">
        <f t="shared" si="1"/>
        <v>SV 22</v>
      </c>
      <c r="B47" s="12" t="str">
        <f t="shared" si="2"/>
        <v>SV</v>
      </c>
      <c r="C47" s="13">
        <v>22.0</v>
      </c>
      <c r="D47" s="14" t="s">
        <v>85</v>
      </c>
      <c r="E47" s="14" t="s">
        <v>86</v>
      </c>
      <c r="F47" s="15"/>
      <c r="G47" s="16"/>
      <c r="H47" s="14"/>
      <c r="I47" s="14" t="s">
        <v>60</v>
      </c>
      <c r="J47" s="17">
        <v>18.9</v>
      </c>
      <c r="K47" s="14">
        <v>11.0</v>
      </c>
      <c r="L47" s="15" t="str">
        <f>VLOOKUP(I47,'Odrůdy a zkratky'!$A$2:$C$39,3,0)</f>
        <v>červené</v>
      </c>
    </row>
    <row r="48" ht="13.5" customHeight="1">
      <c r="A48" s="4" t="str">
        <f t="shared" si="1"/>
        <v>NG 13</v>
      </c>
      <c r="B48" s="12" t="str">
        <f t="shared" si="2"/>
        <v>NG</v>
      </c>
      <c r="C48" s="13">
        <v>13.0</v>
      </c>
      <c r="D48" s="14" t="s">
        <v>85</v>
      </c>
      <c r="E48" s="14" t="s">
        <v>86</v>
      </c>
      <c r="F48" s="15"/>
      <c r="G48" s="16"/>
      <c r="H48" s="14">
        <v>2022.0</v>
      </c>
      <c r="I48" s="14" t="s">
        <v>197</v>
      </c>
      <c r="J48" s="19">
        <v>18.4</v>
      </c>
      <c r="K48" s="14">
        <v>2.0</v>
      </c>
      <c r="L48" s="15" t="str">
        <f>VLOOKUP(I48,'Odrůdy a zkratky'!$A$2:$C$39,3,0)</f>
        <v>bílé</v>
      </c>
    </row>
    <row r="49" ht="13.5" customHeight="1">
      <c r="A49" s="4" t="str">
        <f t="shared" si="1"/>
        <v>RŠ 11</v>
      </c>
      <c r="B49" s="12" t="str">
        <f t="shared" si="2"/>
        <v>RŠ</v>
      </c>
      <c r="C49" s="13">
        <v>11.0</v>
      </c>
      <c r="D49" s="14" t="s">
        <v>85</v>
      </c>
      <c r="E49" s="14" t="s">
        <v>86</v>
      </c>
      <c r="F49" s="15"/>
      <c r="G49" s="18" t="s">
        <v>23</v>
      </c>
      <c r="H49" s="14"/>
      <c r="I49" s="14" t="s">
        <v>130</v>
      </c>
      <c r="J49" s="19">
        <v>18.0</v>
      </c>
      <c r="K49" s="14">
        <v>7.0</v>
      </c>
      <c r="L49" s="15" t="str">
        <f>VLOOKUP(I49,'Odrůdy a zkratky'!$A$2:$C$39,3,0)</f>
        <v>bílé</v>
      </c>
    </row>
    <row r="50" ht="13.5" customHeight="1">
      <c r="A50" s="4" t="str">
        <f t="shared" si="1"/>
        <v>PA 15</v>
      </c>
      <c r="B50" s="12" t="str">
        <f t="shared" si="2"/>
        <v>PA</v>
      </c>
      <c r="C50" s="13">
        <v>15.0</v>
      </c>
      <c r="D50" s="14" t="s">
        <v>185</v>
      </c>
      <c r="E50" s="14" t="s">
        <v>86</v>
      </c>
      <c r="F50" s="15"/>
      <c r="G50" s="18" t="s">
        <v>94</v>
      </c>
      <c r="H50" s="14"/>
      <c r="I50" s="14" t="s">
        <v>207</v>
      </c>
      <c r="J50" s="19">
        <v>18.3</v>
      </c>
      <c r="K50" s="14">
        <v>6.0</v>
      </c>
      <c r="L50" s="15" t="str">
        <f>VLOOKUP(I50,'Odrůdy a zkratky'!$A$2:$C$39,3,0)</f>
        <v>bílé</v>
      </c>
    </row>
    <row r="51" ht="13.5" customHeight="1">
      <c r="A51" s="4" t="str">
        <f t="shared" si="1"/>
        <v>VZ 32</v>
      </c>
      <c r="B51" s="12" t="str">
        <f t="shared" si="2"/>
        <v>VZ</v>
      </c>
      <c r="C51" s="13">
        <v>32.0</v>
      </c>
      <c r="D51" s="14" t="s">
        <v>185</v>
      </c>
      <c r="E51" s="14" t="s">
        <v>86</v>
      </c>
      <c r="F51" s="15"/>
      <c r="G51" s="16"/>
      <c r="H51" s="15"/>
      <c r="I51" s="14" t="s">
        <v>167</v>
      </c>
      <c r="J51" s="19">
        <v>18.2</v>
      </c>
      <c r="K51" s="14">
        <v>5.0</v>
      </c>
      <c r="L51" s="15" t="str">
        <f>VLOOKUP(I51,'Odrůdy a zkratky'!$A$2:$C$39,3,0)</f>
        <v>bílé</v>
      </c>
    </row>
    <row r="52" ht="13.5" customHeight="1">
      <c r="A52" s="4" t="str">
        <f t="shared" si="1"/>
        <v>HI 6</v>
      </c>
      <c r="B52" s="12" t="str">
        <f t="shared" si="2"/>
        <v>HI</v>
      </c>
      <c r="C52" s="13">
        <v>6.0</v>
      </c>
      <c r="D52" s="14" t="s">
        <v>123</v>
      </c>
      <c r="E52" s="14" t="s">
        <v>124</v>
      </c>
      <c r="F52" s="15"/>
      <c r="G52" s="18" t="s">
        <v>23</v>
      </c>
      <c r="H52" s="15"/>
      <c r="I52" s="14" t="s">
        <v>119</v>
      </c>
      <c r="J52" s="19">
        <v>18.7</v>
      </c>
      <c r="K52" s="14">
        <v>9.0</v>
      </c>
      <c r="L52" s="15" t="str">
        <f>VLOOKUP(I52,'Odrůdy a zkratky'!$A$2:$C$39,3,0)</f>
        <v>bílé</v>
      </c>
    </row>
    <row r="53" ht="13.5" customHeight="1">
      <c r="A53" s="4" t="str">
        <f t="shared" si="1"/>
        <v>OVČ 6</v>
      </c>
      <c r="B53" s="12" t="str">
        <f t="shared" si="2"/>
        <v>OVČ</v>
      </c>
      <c r="C53" s="13">
        <v>6.0</v>
      </c>
      <c r="D53" s="14" t="s">
        <v>123</v>
      </c>
      <c r="E53" s="14" t="s">
        <v>124</v>
      </c>
      <c r="F53" s="14" t="s">
        <v>300</v>
      </c>
      <c r="G53" s="18" t="s">
        <v>23</v>
      </c>
      <c r="H53" s="14">
        <v>2020.0</v>
      </c>
      <c r="I53" s="14" t="s">
        <v>297</v>
      </c>
      <c r="J53" s="17">
        <v>18.4</v>
      </c>
      <c r="K53" s="14">
        <v>14.0</v>
      </c>
      <c r="L53" s="15" t="str">
        <f>VLOOKUP(I53,'Odrůdy a zkratky'!$A$2:$C$39,3,0)</f>
        <v>červené</v>
      </c>
    </row>
    <row r="54" ht="13.5" customHeight="1">
      <c r="A54" s="4" t="str">
        <f t="shared" si="1"/>
        <v>SMB 9</v>
      </c>
      <c r="B54" s="12" t="str">
        <f t="shared" si="2"/>
        <v>SMB</v>
      </c>
      <c r="C54" s="13">
        <v>9.0</v>
      </c>
      <c r="D54" s="14" t="s">
        <v>255</v>
      </c>
      <c r="E54" s="14" t="s">
        <v>140</v>
      </c>
      <c r="F54" s="15"/>
      <c r="G54" s="16"/>
      <c r="H54" s="15"/>
      <c r="I54" s="14" t="s">
        <v>246</v>
      </c>
      <c r="J54" s="19">
        <v>18.6</v>
      </c>
      <c r="K54" s="14">
        <v>8.0</v>
      </c>
      <c r="L54" s="15" t="str">
        <f>VLOOKUP(I54,'Odrůdy a zkratky'!$A$2:$C$39,3,0)</f>
        <v>bílé</v>
      </c>
    </row>
    <row r="55" ht="13.5" customHeight="1">
      <c r="A55" s="4" t="str">
        <f t="shared" si="1"/>
        <v>SMB 10</v>
      </c>
      <c r="B55" s="12" t="str">
        <f t="shared" si="2"/>
        <v>SMB</v>
      </c>
      <c r="C55" s="13">
        <v>10.0</v>
      </c>
      <c r="D55" s="14" t="s">
        <v>255</v>
      </c>
      <c r="E55" s="14" t="s">
        <v>140</v>
      </c>
      <c r="F55" s="14" t="s">
        <v>256</v>
      </c>
      <c r="G55" s="16"/>
      <c r="H55" s="15"/>
      <c r="I55" s="14" t="s">
        <v>246</v>
      </c>
      <c r="J55" s="19">
        <v>18.6</v>
      </c>
      <c r="K55" s="14">
        <v>8.0</v>
      </c>
      <c r="L55" s="15" t="str">
        <f>VLOOKUP(I55,'Odrůdy a zkratky'!$A$2:$C$39,3,0)</f>
        <v>bílé</v>
      </c>
    </row>
    <row r="56" ht="13.5" customHeight="1">
      <c r="A56" s="4" t="str">
        <f t="shared" si="1"/>
        <v>OVČ 11</v>
      </c>
      <c r="B56" s="12" t="str">
        <f t="shared" si="2"/>
        <v>OVČ</v>
      </c>
      <c r="C56" s="13">
        <v>11.0</v>
      </c>
      <c r="D56" s="14" t="s">
        <v>255</v>
      </c>
      <c r="E56" s="14" t="s">
        <v>140</v>
      </c>
      <c r="F56" s="14" t="s">
        <v>298</v>
      </c>
      <c r="G56" s="18" t="s">
        <v>94</v>
      </c>
      <c r="H56" s="15"/>
      <c r="I56" s="14" t="s">
        <v>297</v>
      </c>
      <c r="J56" s="17">
        <v>18.2</v>
      </c>
      <c r="K56" s="14">
        <v>14.0</v>
      </c>
      <c r="L56" s="15" t="str">
        <f>VLOOKUP(I56,'Odrůdy a zkratky'!$A$2:$C$39,3,0)</f>
        <v>červené</v>
      </c>
    </row>
    <row r="57" ht="13.5" customHeight="1">
      <c r="A57" s="4" t="str">
        <f t="shared" si="1"/>
        <v>RŠ 9</v>
      </c>
      <c r="B57" s="12" t="str">
        <f t="shared" si="2"/>
        <v>RŠ</v>
      </c>
      <c r="C57" s="13">
        <v>9.0</v>
      </c>
      <c r="D57" s="14" t="s">
        <v>139</v>
      </c>
      <c r="E57" s="14" t="s">
        <v>140</v>
      </c>
      <c r="F57" s="15"/>
      <c r="G57" s="18" t="s">
        <v>23</v>
      </c>
      <c r="H57" s="14">
        <v>2017.0</v>
      </c>
      <c r="I57" s="14" t="s">
        <v>130</v>
      </c>
      <c r="J57" s="19">
        <v>18.7</v>
      </c>
      <c r="K57" s="14">
        <v>7.0</v>
      </c>
      <c r="L57" s="15" t="str">
        <f>VLOOKUP(I57,'Odrůdy a zkratky'!$A$2:$C$39,3,0)</f>
        <v>bílé</v>
      </c>
    </row>
    <row r="58" ht="13.5" customHeight="1">
      <c r="A58" s="4" t="str">
        <f t="shared" si="1"/>
        <v>VZ 18</v>
      </c>
      <c r="B58" s="12" t="str">
        <f t="shared" si="2"/>
        <v>VZ</v>
      </c>
      <c r="C58" s="13">
        <v>18.0</v>
      </c>
      <c r="D58" s="14" t="s">
        <v>139</v>
      </c>
      <c r="E58" s="14" t="s">
        <v>140</v>
      </c>
      <c r="F58" s="15"/>
      <c r="G58" s="16"/>
      <c r="H58" s="14">
        <v>2022.0</v>
      </c>
      <c r="I58" s="14" t="s">
        <v>167</v>
      </c>
      <c r="J58" s="19">
        <v>18.1</v>
      </c>
      <c r="K58" s="14">
        <v>5.0</v>
      </c>
      <c r="L58" s="15" t="str">
        <f>VLOOKUP(I58,'Odrůdy a zkratky'!$A$2:$C$39,3,0)</f>
        <v>bílé</v>
      </c>
    </row>
    <row r="59" ht="13.5" customHeight="1">
      <c r="A59" s="4" t="str">
        <f t="shared" si="1"/>
        <v>RR 9</v>
      </c>
      <c r="B59" s="12" t="str">
        <f t="shared" si="2"/>
        <v>RR</v>
      </c>
      <c r="C59" s="13">
        <v>9.0</v>
      </c>
      <c r="D59" s="14" t="s">
        <v>134</v>
      </c>
      <c r="E59" s="14" t="s">
        <v>135</v>
      </c>
      <c r="F59" s="15"/>
      <c r="G59" s="18" t="s">
        <v>94</v>
      </c>
      <c r="H59" s="15"/>
      <c r="I59" s="14" t="s">
        <v>160</v>
      </c>
      <c r="J59" s="19">
        <v>19.1</v>
      </c>
      <c r="K59" s="14">
        <v>3.0</v>
      </c>
      <c r="L59" s="15" t="str">
        <f>VLOOKUP(I59,'Odrůdy a zkratky'!$A$2:$C$39,3,0)</f>
        <v>bílé</v>
      </c>
    </row>
    <row r="60" ht="13.5" customHeight="1">
      <c r="A60" s="4" t="str">
        <f t="shared" si="1"/>
        <v>RV 8</v>
      </c>
      <c r="B60" s="12" t="str">
        <f t="shared" si="2"/>
        <v>RV</v>
      </c>
      <c r="C60" s="13">
        <v>8.0</v>
      </c>
      <c r="D60" s="14" t="s">
        <v>134</v>
      </c>
      <c r="E60" s="14" t="s">
        <v>135</v>
      </c>
      <c r="F60" s="15"/>
      <c r="G60" s="18" t="s">
        <v>23</v>
      </c>
      <c r="H60" s="15"/>
      <c r="I60" s="14" t="s">
        <v>146</v>
      </c>
      <c r="J60" s="19">
        <v>19.0</v>
      </c>
      <c r="K60" s="14">
        <v>1.0</v>
      </c>
      <c r="L60" s="15" t="str">
        <f>VLOOKUP(I60,'Odrůdy a zkratky'!$A$2:$C$39,3,0)</f>
        <v>bílé</v>
      </c>
    </row>
    <row r="61" ht="13.5" customHeight="1">
      <c r="A61" s="4" t="str">
        <f t="shared" si="1"/>
        <v>RŠ 5</v>
      </c>
      <c r="B61" s="12" t="str">
        <f t="shared" si="2"/>
        <v>RŠ</v>
      </c>
      <c r="C61" s="13">
        <v>5.0</v>
      </c>
      <c r="D61" s="14" t="s">
        <v>134</v>
      </c>
      <c r="E61" s="14" t="s">
        <v>135</v>
      </c>
      <c r="F61" s="15"/>
      <c r="G61" s="18" t="s">
        <v>23</v>
      </c>
      <c r="H61" s="15"/>
      <c r="I61" s="14" t="s">
        <v>130</v>
      </c>
      <c r="J61" s="19">
        <v>18.8</v>
      </c>
      <c r="K61" s="14">
        <v>7.0</v>
      </c>
      <c r="L61" s="15" t="str">
        <f>VLOOKUP(I61,'Odrůdy a zkratky'!$A$2:$C$39,3,0)</f>
        <v>bílé</v>
      </c>
    </row>
    <row r="62" ht="13.5" customHeight="1">
      <c r="A62" s="4" t="str">
        <f t="shared" si="1"/>
        <v>IO 2</v>
      </c>
      <c r="B62" s="12" t="str">
        <f t="shared" si="2"/>
        <v>IO</v>
      </c>
      <c r="C62" s="13">
        <v>2.0</v>
      </c>
      <c r="D62" s="14" t="s">
        <v>134</v>
      </c>
      <c r="E62" s="14" t="s">
        <v>135</v>
      </c>
      <c r="F62" s="15"/>
      <c r="G62" s="18" t="s">
        <v>74</v>
      </c>
      <c r="H62" s="15"/>
      <c r="I62" s="14" t="s">
        <v>225</v>
      </c>
      <c r="J62" s="19">
        <v>18.7</v>
      </c>
      <c r="K62" s="14">
        <v>9.0</v>
      </c>
      <c r="L62" s="15" t="str">
        <f>VLOOKUP(I62,'Odrůdy a zkratky'!$A$2:$C$39,3,0)</f>
        <v>bílé</v>
      </c>
    </row>
    <row r="63" ht="13.5" customHeight="1">
      <c r="A63" s="4" t="str">
        <f t="shared" si="1"/>
        <v>SG 5</v>
      </c>
      <c r="B63" s="12" t="str">
        <f t="shared" si="2"/>
        <v>SG</v>
      </c>
      <c r="C63" s="13">
        <v>5.0</v>
      </c>
      <c r="D63" s="14" t="s">
        <v>134</v>
      </c>
      <c r="E63" s="14" t="s">
        <v>135</v>
      </c>
      <c r="F63" s="15"/>
      <c r="G63" s="18" t="s">
        <v>23</v>
      </c>
      <c r="H63" s="15"/>
      <c r="I63" s="14" t="s">
        <v>187</v>
      </c>
      <c r="J63" s="19">
        <v>18.6</v>
      </c>
      <c r="K63" s="14">
        <v>7.0</v>
      </c>
      <c r="L63" s="15" t="str">
        <f>VLOOKUP(I63,'Odrůdy a zkratky'!$A$2:$C$39,3,0)</f>
        <v>bílé</v>
      </c>
    </row>
    <row r="64" ht="13.5" customHeight="1">
      <c r="A64" s="4" t="str">
        <f t="shared" si="1"/>
        <v>VZ 13</v>
      </c>
      <c r="B64" s="12" t="str">
        <f t="shared" si="2"/>
        <v>VZ</v>
      </c>
      <c r="C64" s="13">
        <v>13.0</v>
      </c>
      <c r="D64" s="14" t="s">
        <v>134</v>
      </c>
      <c r="E64" s="14" t="s">
        <v>135</v>
      </c>
      <c r="F64" s="15"/>
      <c r="G64" s="18" t="s">
        <v>74</v>
      </c>
      <c r="H64" s="15"/>
      <c r="I64" s="14" t="s">
        <v>167</v>
      </c>
      <c r="J64" s="19">
        <v>18.4</v>
      </c>
      <c r="K64" s="14">
        <v>4.0</v>
      </c>
      <c r="L64" s="15" t="str">
        <f>VLOOKUP(I64,'Odrůdy a zkratky'!$A$2:$C$39,3,0)</f>
        <v>bílé</v>
      </c>
    </row>
    <row r="65" ht="13.5" customHeight="1">
      <c r="A65" s="4" t="str">
        <f t="shared" si="1"/>
        <v>JOH 2</v>
      </c>
      <c r="B65" s="12" t="str">
        <f t="shared" si="2"/>
        <v>JOH</v>
      </c>
      <c r="C65" s="13">
        <v>2.0</v>
      </c>
      <c r="D65" s="14" t="s">
        <v>194</v>
      </c>
      <c r="E65" s="14" t="s">
        <v>135</v>
      </c>
      <c r="F65" s="14"/>
      <c r="G65" s="18" t="s">
        <v>23</v>
      </c>
      <c r="H65" s="14">
        <v>2022.0</v>
      </c>
      <c r="I65" s="14" t="s">
        <v>283</v>
      </c>
      <c r="J65" s="19">
        <v>18.8</v>
      </c>
      <c r="K65" s="14">
        <v>16.0</v>
      </c>
      <c r="L65" s="15" t="str">
        <f>VLOOKUP(I65,'Odrůdy a zkratky'!$A$2:$C$39,3,0)</f>
        <v>bílé</v>
      </c>
    </row>
    <row r="66" ht="13.5" customHeight="1">
      <c r="A66" s="4" t="str">
        <f t="shared" si="1"/>
        <v>MT 7</v>
      </c>
      <c r="B66" s="12" t="str">
        <f t="shared" si="2"/>
        <v>MT</v>
      </c>
      <c r="C66" s="13">
        <v>7.0</v>
      </c>
      <c r="D66" s="14" t="s">
        <v>194</v>
      </c>
      <c r="E66" s="14" t="s">
        <v>135</v>
      </c>
      <c r="F66" s="15"/>
      <c r="G66" s="16"/>
      <c r="H66" s="15"/>
      <c r="I66" s="14" t="s">
        <v>191</v>
      </c>
      <c r="J66" s="19">
        <v>18.6</v>
      </c>
      <c r="K66" s="14">
        <v>2.0</v>
      </c>
      <c r="L66" s="15" t="str">
        <f>VLOOKUP(I66,'Odrůdy a zkratky'!$A$2:$C$39,3,0)</f>
        <v>bílé</v>
      </c>
    </row>
    <row r="67" ht="13.5" customHeight="1">
      <c r="A67" s="4" t="str">
        <f t="shared" si="1"/>
        <v>NG 6</v>
      </c>
      <c r="B67" s="12" t="str">
        <f t="shared" si="2"/>
        <v>NG</v>
      </c>
      <c r="C67" s="13">
        <v>6.0</v>
      </c>
      <c r="D67" s="14" t="s">
        <v>194</v>
      </c>
      <c r="E67" s="14" t="s">
        <v>135</v>
      </c>
      <c r="F67" s="15"/>
      <c r="G67" s="18" t="s">
        <v>23</v>
      </c>
      <c r="H67" s="14">
        <v>2022.0</v>
      </c>
      <c r="I67" s="14" t="s">
        <v>197</v>
      </c>
      <c r="J67" s="19">
        <v>18.6</v>
      </c>
      <c r="K67" s="14">
        <v>2.0</v>
      </c>
      <c r="L67" s="15" t="str">
        <f>VLOOKUP(I67,'Odrůdy a zkratky'!$A$2:$C$39,3,0)</f>
        <v>bílé</v>
      </c>
    </row>
    <row r="68" ht="13.5" customHeight="1">
      <c r="A68" s="4" t="str">
        <f t="shared" si="1"/>
        <v>SG 6</v>
      </c>
      <c r="B68" s="12" t="str">
        <f t="shared" si="2"/>
        <v>SG</v>
      </c>
      <c r="C68" s="13">
        <v>6.0</v>
      </c>
      <c r="D68" s="14" t="s">
        <v>152</v>
      </c>
      <c r="E68" s="14" t="s">
        <v>135</v>
      </c>
      <c r="F68" s="15"/>
      <c r="G68" s="18" t="s">
        <v>23</v>
      </c>
      <c r="H68" s="14">
        <v>2022.0</v>
      </c>
      <c r="I68" s="14" t="s">
        <v>187</v>
      </c>
      <c r="J68" s="19">
        <v>18.8</v>
      </c>
      <c r="K68" s="14">
        <v>7.0</v>
      </c>
      <c r="L68" s="15" t="str">
        <f>VLOOKUP(I68,'Odrůdy a zkratky'!$A$2:$C$39,3,0)</f>
        <v>bílé</v>
      </c>
    </row>
    <row r="69" ht="13.5" customHeight="1">
      <c r="A69" s="4" t="str">
        <f t="shared" si="1"/>
        <v>RV 11</v>
      </c>
      <c r="B69" s="12" t="str">
        <f t="shared" si="2"/>
        <v>RV</v>
      </c>
      <c r="C69" s="13">
        <v>11.0</v>
      </c>
      <c r="D69" s="14" t="s">
        <v>152</v>
      </c>
      <c r="E69" s="14" t="s">
        <v>135</v>
      </c>
      <c r="F69" s="15"/>
      <c r="G69" s="18" t="s">
        <v>23</v>
      </c>
      <c r="H69" s="14">
        <v>2022.0</v>
      </c>
      <c r="I69" s="14" t="s">
        <v>146</v>
      </c>
      <c r="J69" s="19">
        <v>18.6</v>
      </c>
      <c r="K69" s="14">
        <v>1.0</v>
      </c>
      <c r="L69" s="15" t="str">
        <f>VLOOKUP(I69,'Odrůdy a zkratky'!$A$2:$C$39,3,0)</f>
        <v>bílé</v>
      </c>
    </row>
    <row r="70" ht="13.5" customHeight="1">
      <c r="A70" s="4" t="str">
        <f t="shared" si="1"/>
        <v>RR 10</v>
      </c>
      <c r="B70" s="12" t="str">
        <f t="shared" si="2"/>
        <v>RR</v>
      </c>
      <c r="C70" s="13">
        <v>10.0</v>
      </c>
      <c r="D70" s="14" t="s">
        <v>152</v>
      </c>
      <c r="E70" s="14" t="s">
        <v>135</v>
      </c>
      <c r="F70" s="15"/>
      <c r="G70" s="18" t="s">
        <v>94</v>
      </c>
      <c r="H70" s="14">
        <v>2022.0</v>
      </c>
      <c r="I70" s="14" t="s">
        <v>160</v>
      </c>
      <c r="J70" s="19">
        <v>18.6</v>
      </c>
      <c r="K70" s="14">
        <v>3.0</v>
      </c>
      <c r="L70" s="15" t="str">
        <f>VLOOKUP(I70,'Odrůdy a zkratky'!$A$2:$C$39,3,0)</f>
        <v>bílé</v>
      </c>
    </row>
    <row r="71" ht="13.5" customHeight="1">
      <c r="A71" s="4" t="str">
        <f t="shared" si="1"/>
        <v>FR 5</v>
      </c>
      <c r="B71" s="12" t="str">
        <f t="shared" si="2"/>
        <v>FR</v>
      </c>
      <c r="C71" s="13">
        <v>5.0</v>
      </c>
      <c r="D71" s="14" t="s">
        <v>53</v>
      </c>
      <c r="E71" s="14" t="s">
        <v>17</v>
      </c>
      <c r="F71" s="15"/>
      <c r="G71" s="16"/>
      <c r="H71" s="15"/>
      <c r="I71" s="14" t="s">
        <v>48</v>
      </c>
      <c r="J71" s="17">
        <v>18.7</v>
      </c>
      <c r="K71" s="14">
        <v>12.0</v>
      </c>
      <c r="L71" s="15" t="str">
        <f>VLOOKUP(I71,'Odrůdy a zkratky'!$A$2:$C$39,3,0)</f>
        <v>červené</v>
      </c>
    </row>
    <row r="72" ht="13.5" customHeight="1">
      <c r="A72" s="4" t="str">
        <f t="shared" si="1"/>
        <v>NG 4</v>
      </c>
      <c r="B72" s="12" t="str">
        <f t="shared" si="2"/>
        <v>NG</v>
      </c>
      <c r="C72" s="13">
        <v>4.0</v>
      </c>
      <c r="D72" s="14" t="s">
        <v>53</v>
      </c>
      <c r="E72" s="14" t="s">
        <v>17</v>
      </c>
      <c r="F72" s="15"/>
      <c r="G72" s="16"/>
      <c r="H72" s="14">
        <v>2022.0</v>
      </c>
      <c r="I72" s="14" t="s">
        <v>197</v>
      </c>
      <c r="J72" s="19">
        <v>17.5</v>
      </c>
      <c r="K72" s="14">
        <v>2.0</v>
      </c>
      <c r="L72" s="15" t="str">
        <f>VLOOKUP(I72,'Odrůdy a zkratky'!$A$2:$C$39,3,0)</f>
        <v>bílé</v>
      </c>
    </row>
    <row r="73" ht="13.5" customHeight="1">
      <c r="A73" s="4" t="str">
        <f t="shared" si="1"/>
        <v>ZW 10</v>
      </c>
      <c r="B73" s="12" t="str">
        <f t="shared" si="2"/>
        <v>ZW</v>
      </c>
      <c r="C73" s="13">
        <v>10.0</v>
      </c>
      <c r="D73" s="14" t="s">
        <v>22</v>
      </c>
      <c r="E73" s="14" t="s">
        <v>17</v>
      </c>
      <c r="F73" s="14"/>
      <c r="G73" s="18" t="s">
        <v>23</v>
      </c>
      <c r="H73" s="14">
        <v>2021.0</v>
      </c>
      <c r="I73" s="14" t="s">
        <v>9</v>
      </c>
      <c r="J73" s="17">
        <v>18.9</v>
      </c>
      <c r="K73" s="14">
        <v>13.0</v>
      </c>
      <c r="L73" s="15" t="str">
        <f>VLOOKUP(I73,'Odrůdy a zkratky'!$A$2:$C$39,3,0)</f>
        <v>červené</v>
      </c>
    </row>
    <row r="74" ht="13.5" customHeight="1">
      <c r="A74" s="4" t="str">
        <f t="shared" si="1"/>
        <v>SMČ 7</v>
      </c>
      <c r="B74" s="12" t="str">
        <f t="shared" si="2"/>
        <v>SMČ</v>
      </c>
      <c r="C74" s="13">
        <v>7.0</v>
      </c>
      <c r="D74" s="14" t="s">
        <v>22</v>
      </c>
      <c r="E74" s="14" t="s">
        <v>17</v>
      </c>
      <c r="F74" s="14" t="s">
        <v>240</v>
      </c>
      <c r="G74" s="18" t="s">
        <v>23</v>
      </c>
      <c r="H74" s="15"/>
      <c r="I74" s="14" t="s">
        <v>234</v>
      </c>
      <c r="J74" s="17">
        <v>18.7</v>
      </c>
      <c r="K74" s="14">
        <v>12.0</v>
      </c>
      <c r="L74" s="15" t="str">
        <f>VLOOKUP(I74,'Odrůdy a zkratky'!$A$2:$C$39,3,0)</f>
        <v>červené</v>
      </c>
    </row>
    <row r="75" ht="13.5" customHeight="1">
      <c r="A75" s="4" t="str">
        <f t="shared" si="1"/>
        <v>ZW 5</v>
      </c>
      <c r="B75" s="12" t="str">
        <f t="shared" si="2"/>
        <v>ZW</v>
      </c>
      <c r="C75" s="13">
        <v>5.0</v>
      </c>
      <c r="D75" s="14" t="s">
        <v>16</v>
      </c>
      <c r="E75" s="14" t="s">
        <v>17</v>
      </c>
      <c r="F75" s="15"/>
      <c r="G75" s="16"/>
      <c r="H75" s="14">
        <v>2022.0</v>
      </c>
      <c r="I75" s="14" t="s">
        <v>9</v>
      </c>
      <c r="J75" s="17">
        <v>18.8</v>
      </c>
      <c r="K75" s="14">
        <v>13.0</v>
      </c>
      <c r="L75" s="15" t="str">
        <f>VLOOKUP(I75,'Odrůdy a zkratky'!$A$2:$C$39,3,0)</f>
        <v>červené</v>
      </c>
    </row>
    <row r="76" ht="13.5" customHeight="1">
      <c r="A76" s="4" t="str">
        <f t="shared" si="1"/>
        <v>RR 11</v>
      </c>
      <c r="B76" s="12" t="str">
        <f t="shared" si="2"/>
        <v>RR</v>
      </c>
      <c r="C76" s="13">
        <v>11.0</v>
      </c>
      <c r="D76" s="14" t="s">
        <v>16</v>
      </c>
      <c r="E76" s="14" t="s">
        <v>17</v>
      </c>
      <c r="F76" s="15"/>
      <c r="G76" s="16"/>
      <c r="H76" s="15"/>
      <c r="I76" s="14" t="s">
        <v>160</v>
      </c>
      <c r="J76" s="19">
        <v>16.5</v>
      </c>
      <c r="K76" s="14">
        <v>3.0</v>
      </c>
      <c r="L76" s="15" t="str">
        <f>VLOOKUP(I76,'Odrůdy a zkratky'!$A$2:$C$39,3,0)</f>
        <v>bílé</v>
      </c>
    </row>
    <row r="77" ht="13.5" customHeight="1">
      <c r="A77" s="4" t="str">
        <f t="shared" si="1"/>
        <v>CM 6</v>
      </c>
      <c r="B77" s="12" t="str">
        <f t="shared" si="2"/>
        <v>CM</v>
      </c>
      <c r="C77" s="13">
        <v>6.0</v>
      </c>
      <c r="D77" s="14" t="s">
        <v>105</v>
      </c>
      <c r="E77" s="14" t="s">
        <v>17</v>
      </c>
      <c r="F77" s="15"/>
      <c r="G77" s="16"/>
      <c r="H77" s="15"/>
      <c r="I77" s="14" t="s">
        <v>101</v>
      </c>
      <c r="J77" s="14">
        <v>18.6</v>
      </c>
      <c r="K77" s="14">
        <v>14.0</v>
      </c>
      <c r="L77" s="15" t="str">
        <f>VLOOKUP(I77,'Odrůdy a zkratky'!$A$2:$C$39,3,0)</f>
        <v>červené</v>
      </c>
    </row>
    <row r="78" ht="13.5" customHeight="1">
      <c r="A78" s="4" t="str">
        <f t="shared" si="1"/>
        <v>VZ 15</v>
      </c>
      <c r="B78" s="12" t="str">
        <f t="shared" si="2"/>
        <v>VZ</v>
      </c>
      <c r="C78" s="13">
        <v>15.0</v>
      </c>
      <c r="D78" s="14" t="s">
        <v>176</v>
      </c>
      <c r="E78" s="14" t="s">
        <v>17</v>
      </c>
      <c r="F78" s="15"/>
      <c r="G78" s="16"/>
      <c r="H78" s="15"/>
      <c r="I78" s="14" t="s">
        <v>167</v>
      </c>
      <c r="J78" s="19">
        <v>17.8</v>
      </c>
      <c r="K78" s="14">
        <v>4.0</v>
      </c>
      <c r="L78" s="15" t="str">
        <f>VLOOKUP(I78,'Odrůdy a zkratky'!$A$2:$C$39,3,0)</f>
        <v>bílé</v>
      </c>
    </row>
    <row r="79" ht="13.5" customHeight="1">
      <c r="A79" s="4" t="str">
        <f t="shared" si="1"/>
        <v>SOL 1</v>
      </c>
      <c r="B79" s="12" t="str">
        <f t="shared" si="2"/>
        <v>SOL</v>
      </c>
      <c r="C79" s="13">
        <v>1.0</v>
      </c>
      <c r="D79" s="14" t="s">
        <v>173</v>
      </c>
      <c r="E79" s="14" t="s">
        <v>17</v>
      </c>
      <c r="F79" s="15"/>
      <c r="G79" s="18" t="s">
        <v>23</v>
      </c>
      <c r="H79" s="15"/>
      <c r="I79" s="14" t="s">
        <v>280</v>
      </c>
      <c r="J79" s="19">
        <v>18.6</v>
      </c>
      <c r="K79" s="14">
        <v>16.0</v>
      </c>
      <c r="L79" s="15" t="str">
        <f>VLOOKUP(I79,'Odrůdy a zkratky'!$A$2:$C$39,3,0)</f>
        <v>bílé</v>
      </c>
    </row>
    <row r="80" ht="13.5" customHeight="1">
      <c r="A80" s="4" t="str">
        <f t="shared" si="1"/>
        <v>VZ 11</v>
      </c>
      <c r="B80" s="12" t="str">
        <f t="shared" si="2"/>
        <v>VZ</v>
      </c>
      <c r="C80" s="13">
        <v>11.0</v>
      </c>
      <c r="D80" s="14" t="s">
        <v>173</v>
      </c>
      <c r="E80" s="14" t="s">
        <v>17</v>
      </c>
      <c r="F80" s="15"/>
      <c r="G80" s="16"/>
      <c r="H80" s="15"/>
      <c r="I80" s="14" t="s">
        <v>167</v>
      </c>
      <c r="J80" s="19">
        <v>18.3</v>
      </c>
      <c r="K80" s="14">
        <v>4.0</v>
      </c>
      <c r="L80" s="15" t="str">
        <f>VLOOKUP(I80,'Odrůdy a zkratky'!$A$2:$C$39,3,0)</f>
        <v>bílé</v>
      </c>
    </row>
    <row r="81" ht="13.5" customHeight="1">
      <c r="A81" s="4" t="str">
        <f t="shared" si="1"/>
        <v>VZ 12</v>
      </c>
      <c r="B81" s="12" t="str">
        <f t="shared" si="2"/>
        <v>VZ</v>
      </c>
      <c r="C81" s="13">
        <v>12.0</v>
      </c>
      <c r="D81" s="14" t="s">
        <v>174</v>
      </c>
      <c r="E81" s="14" t="s">
        <v>17</v>
      </c>
      <c r="F81" s="15"/>
      <c r="G81" s="16"/>
      <c r="H81" s="14">
        <v>2021.0</v>
      </c>
      <c r="I81" s="14" t="s">
        <v>167</v>
      </c>
      <c r="J81" s="19">
        <v>18.8</v>
      </c>
      <c r="K81" s="14">
        <v>4.0</v>
      </c>
      <c r="L81" s="15" t="str">
        <f>VLOOKUP(I81,'Odrůdy a zkratky'!$A$2:$C$39,3,0)</f>
        <v>bílé</v>
      </c>
    </row>
    <row r="82" ht="13.5" customHeight="1">
      <c r="A82" s="4" t="str">
        <f t="shared" si="1"/>
        <v>FR 4</v>
      </c>
      <c r="B82" s="12" t="str">
        <f t="shared" si="2"/>
        <v>FR</v>
      </c>
      <c r="C82" s="13">
        <v>4.0</v>
      </c>
      <c r="D82" s="14" t="s">
        <v>52</v>
      </c>
      <c r="E82" s="14" t="s">
        <v>17</v>
      </c>
      <c r="F82" s="15"/>
      <c r="G82" s="16"/>
      <c r="H82" s="14">
        <v>2022.0</v>
      </c>
      <c r="I82" s="14" t="s">
        <v>48</v>
      </c>
      <c r="J82" s="17">
        <v>18.3</v>
      </c>
      <c r="K82" s="14">
        <v>12.0</v>
      </c>
      <c r="L82" s="15" t="str">
        <f>VLOOKUP(I82,'Odrůdy a zkratky'!$A$2:$C$39,3,0)</f>
        <v>červené</v>
      </c>
    </row>
    <row r="83" ht="13.5" customHeight="1">
      <c r="A83" s="4" t="str">
        <f t="shared" si="1"/>
        <v>DO 3</v>
      </c>
      <c r="B83" s="12" t="str">
        <f t="shared" si="2"/>
        <v>DO</v>
      </c>
      <c r="C83" s="13">
        <v>3.0</v>
      </c>
      <c r="D83" s="14" t="s">
        <v>89</v>
      </c>
      <c r="E83" s="14" t="s">
        <v>17</v>
      </c>
      <c r="F83" s="15"/>
      <c r="G83" s="16"/>
      <c r="H83" s="15"/>
      <c r="I83" s="14" t="s">
        <v>88</v>
      </c>
      <c r="J83" s="14">
        <v>18.4</v>
      </c>
      <c r="K83" s="14">
        <v>15.0</v>
      </c>
      <c r="L83" s="15" t="str">
        <f>VLOOKUP(I83,'Odrůdy a zkratky'!$A$2:$C$39,3,0)</f>
        <v>červené</v>
      </c>
    </row>
    <row r="84" ht="13.5" customHeight="1">
      <c r="A84" s="4" t="str">
        <f t="shared" si="1"/>
        <v>RV 7</v>
      </c>
      <c r="B84" s="12" t="str">
        <f t="shared" si="2"/>
        <v>RV</v>
      </c>
      <c r="C84" s="13">
        <v>7.0</v>
      </c>
      <c r="D84" s="14" t="s">
        <v>149</v>
      </c>
      <c r="E84" s="14" t="s">
        <v>17</v>
      </c>
      <c r="F84" s="15"/>
      <c r="G84" s="18"/>
      <c r="H84" s="15"/>
      <c r="I84" s="14" t="s">
        <v>146</v>
      </c>
      <c r="J84" s="19">
        <v>18.7</v>
      </c>
      <c r="K84" s="14">
        <v>1.0</v>
      </c>
      <c r="L84" s="15" t="str">
        <f>VLOOKUP(I84,'Odrůdy a zkratky'!$A$2:$C$39,3,0)</f>
        <v>bílé</v>
      </c>
    </row>
    <row r="85" ht="13.5" customHeight="1">
      <c r="A85" s="4" t="str">
        <f t="shared" si="1"/>
        <v>PA 2</v>
      </c>
      <c r="B85" s="12" t="str">
        <f t="shared" si="2"/>
        <v>PA</v>
      </c>
      <c r="C85" s="13">
        <v>2.0</v>
      </c>
      <c r="D85" s="14" t="s">
        <v>149</v>
      </c>
      <c r="E85" s="14" t="s">
        <v>17</v>
      </c>
      <c r="F85" s="15"/>
      <c r="G85" s="16"/>
      <c r="H85" s="15"/>
      <c r="I85" s="14" t="s">
        <v>207</v>
      </c>
      <c r="J85" s="19">
        <v>18.4</v>
      </c>
      <c r="K85" s="14">
        <v>6.0</v>
      </c>
      <c r="L85" s="15" t="str">
        <f>VLOOKUP(I85,'Odrůdy a zkratky'!$A$2:$C$39,3,0)</f>
        <v>bílé</v>
      </c>
    </row>
    <row r="86" ht="13.5" customHeight="1">
      <c r="A86" s="4" t="str">
        <f t="shared" si="1"/>
        <v>ZW 8</v>
      </c>
      <c r="B86" s="12" t="str">
        <f t="shared" si="2"/>
        <v>ZW</v>
      </c>
      <c r="C86" s="13">
        <v>8.0</v>
      </c>
      <c r="D86" s="14" t="s">
        <v>20</v>
      </c>
      <c r="E86" s="14" t="s">
        <v>17</v>
      </c>
      <c r="F86" s="15"/>
      <c r="G86" s="16"/>
      <c r="H86" s="15"/>
      <c r="I86" s="14" t="s">
        <v>9</v>
      </c>
      <c r="J86" s="17">
        <v>18.7</v>
      </c>
      <c r="K86" s="14">
        <v>13.0</v>
      </c>
      <c r="L86" s="15" t="str">
        <f>VLOOKUP(I86,'Odrůdy a zkratky'!$A$2:$C$39,3,0)</f>
        <v>červené</v>
      </c>
    </row>
    <row r="87" ht="13.5" customHeight="1">
      <c r="A87" s="4" t="str">
        <f t="shared" si="1"/>
        <v>MM 2</v>
      </c>
      <c r="B87" s="12" t="str">
        <f t="shared" si="2"/>
        <v>MM</v>
      </c>
      <c r="C87" s="13">
        <v>2.0</v>
      </c>
      <c r="D87" s="14" t="s">
        <v>228</v>
      </c>
      <c r="E87" s="14" t="s">
        <v>17</v>
      </c>
      <c r="F87" s="15"/>
      <c r="G87" s="16"/>
      <c r="H87" s="15"/>
      <c r="I87" s="14" t="s">
        <v>227</v>
      </c>
      <c r="J87" s="19">
        <v>18.5</v>
      </c>
      <c r="K87" s="14">
        <v>4.0</v>
      </c>
      <c r="L87" s="15" t="str">
        <f>VLOOKUP(I87,'Odrůdy a zkratky'!$A$2:$C$39,3,0)</f>
        <v>bílé</v>
      </c>
    </row>
    <row r="88" ht="13.5" customHeight="1">
      <c r="A88" s="4" t="str">
        <f t="shared" si="1"/>
        <v>RV 9</v>
      </c>
      <c r="B88" s="12" t="str">
        <f t="shared" si="2"/>
        <v>RV</v>
      </c>
      <c r="C88" s="13">
        <v>9.0</v>
      </c>
      <c r="D88" s="14" t="s">
        <v>150</v>
      </c>
      <c r="E88" s="14" t="s">
        <v>17</v>
      </c>
      <c r="F88" s="15"/>
      <c r="G88" s="16"/>
      <c r="H88" s="15"/>
      <c r="I88" s="14" t="s">
        <v>146</v>
      </c>
      <c r="J88" s="19">
        <v>18.7</v>
      </c>
      <c r="K88" s="14">
        <v>1.0</v>
      </c>
      <c r="L88" s="15" t="str">
        <f>VLOOKUP(I88,'Odrůdy a zkratky'!$A$2:$C$39,3,0)</f>
        <v>bílé</v>
      </c>
    </row>
    <row r="89" ht="13.5" customHeight="1">
      <c r="A89" s="4" t="str">
        <f t="shared" si="1"/>
        <v>NG 5</v>
      </c>
      <c r="B89" s="12" t="str">
        <f t="shared" si="2"/>
        <v>NG</v>
      </c>
      <c r="C89" s="13">
        <v>5.0</v>
      </c>
      <c r="D89" s="14" t="s">
        <v>150</v>
      </c>
      <c r="E89" s="14" t="s">
        <v>17</v>
      </c>
      <c r="F89" s="15"/>
      <c r="G89" s="16"/>
      <c r="H89" s="15"/>
      <c r="I89" s="14" t="s">
        <v>197</v>
      </c>
      <c r="J89" s="19">
        <v>18.7</v>
      </c>
      <c r="K89" s="14">
        <v>2.0</v>
      </c>
      <c r="L89" s="15" t="str">
        <f>VLOOKUP(I89,'Odrůdy a zkratky'!$A$2:$C$39,3,0)</f>
        <v>bílé</v>
      </c>
    </row>
    <row r="90" ht="13.5" customHeight="1">
      <c r="A90" s="4" t="str">
        <f t="shared" si="1"/>
        <v>RV 12</v>
      </c>
      <c r="B90" s="12" t="str">
        <f t="shared" si="2"/>
        <v>RV</v>
      </c>
      <c r="C90" s="13">
        <v>12.0</v>
      </c>
      <c r="D90" s="14" t="s">
        <v>153</v>
      </c>
      <c r="E90" s="14" t="s">
        <v>17</v>
      </c>
      <c r="F90" s="15"/>
      <c r="G90" s="16"/>
      <c r="H90" s="14">
        <v>2022.0</v>
      </c>
      <c r="I90" s="14" t="s">
        <v>146</v>
      </c>
      <c r="J90" s="19">
        <v>18.4</v>
      </c>
      <c r="K90" s="14">
        <v>1.0</v>
      </c>
      <c r="L90" s="15" t="str">
        <f>VLOOKUP(I90,'Odrůdy a zkratky'!$A$2:$C$39,3,0)</f>
        <v>bílé</v>
      </c>
    </row>
    <row r="91" ht="13.5" customHeight="1">
      <c r="A91" s="4" t="str">
        <f t="shared" si="1"/>
        <v>ZW 6</v>
      </c>
      <c r="B91" s="12" t="str">
        <f t="shared" si="2"/>
        <v>ZW</v>
      </c>
      <c r="C91" s="13">
        <v>6.0</v>
      </c>
      <c r="D91" s="14" t="s">
        <v>18</v>
      </c>
      <c r="E91" s="14" t="s">
        <v>17</v>
      </c>
      <c r="F91" s="15"/>
      <c r="G91" s="16"/>
      <c r="H91" s="15"/>
      <c r="I91" s="14" t="s">
        <v>9</v>
      </c>
      <c r="J91" s="17">
        <v>18.6</v>
      </c>
      <c r="K91" s="14">
        <v>13.0</v>
      </c>
      <c r="L91" s="15" t="str">
        <f>VLOOKUP(I91,'Odrůdy a zkratky'!$A$2:$C$39,3,0)</f>
        <v>červené</v>
      </c>
    </row>
    <row r="92" ht="13.5" customHeight="1">
      <c r="A92" s="4" t="str">
        <f t="shared" si="1"/>
        <v>CH 4</v>
      </c>
      <c r="B92" s="12" t="str">
        <f t="shared" si="2"/>
        <v>CH</v>
      </c>
      <c r="C92" s="13">
        <v>4.0</v>
      </c>
      <c r="D92" s="14" t="s">
        <v>18</v>
      </c>
      <c r="E92" s="14" t="s">
        <v>17</v>
      </c>
      <c r="F92" s="15"/>
      <c r="G92" s="16"/>
      <c r="H92" s="14">
        <v>2022.0</v>
      </c>
      <c r="I92" s="14" t="s">
        <v>202</v>
      </c>
      <c r="J92" s="19">
        <v>18.5</v>
      </c>
      <c r="K92" s="14">
        <v>8.0</v>
      </c>
      <c r="L92" s="15" t="str">
        <f>VLOOKUP(I92,'Odrůdy a zkratky'!$A$2:$C$39,3,0)</f>
        <v>bílé</v>
      </c>
    </row>
    <row r="93" ht="13.5" customHeight="1">
      <c r="A93" s="4" t="str">
        <f t="shared" si="1"/>
        <v>RR 7</v>
      </c>
      <c r="B93" s="12" t="str">
        <f t="shared" si="2"/>
        <v>RR</v>
      </c>
      <c r="C93" s="13">
        <v>7.0</v>
      </c>
      <c r="D93" s="14" t="s">
        <v>18</v>
      </c>
      <c r="E93" s="14" t="s">
        <v>17</v>
      </c>
      <c r="F93" s="15"/>
      <c r="G93" s="16"/>
      <c r="H93" s="14">
        <v>2020.0</v>
      </c>
      <c r="I93" s="14" t="s">
        <v>160</v>
      </c>
      <c r="J93" s="19">
        <v>18.3</v>
      </c>
      <c r="K93" s="14">
        <v>3.0</v>
      </c>
      <c r="L93" s="15" t="str">
        <f>VLOOKUP(I93,'Odrůdy a zkratky'!$A$2:$C$39,3,0)</f>
        <v>bílé</v>
      </c>
    </row>
    <row r="94" ht="13.5" customHeight="1">
      <c r="A94" s="4" t="str">
        <f t="shared" si="1"/>
        <v>RR 8</v>
      </c>
      <c r="B94" s="12" t="str">
        <f t="shared" si="2"/>
        <v>RR</v>
      </c>
      <c r="C94" s="13">
        <v>8.0</v>
      </c>
      <c r="D94" s="14" t="s">
        <v>18</v>
      </c>
      <c r="E94" s="14" t="s">
        <v>17</v>
      </c>
      <c r="F94" s="15"/>
      <c r="G94" s="16"/>
      <c r="H94" s="14">
        <v>2019.0</v>
      </c>
      <c r="I94" s="14" t="s">
        <v>160</v>
      </c>
      <c r="J94" s="19">
        <v>18.2</v>
      </c>
      <c r="K94" s="14">
        <v>3.0</v>
      </c>
      <c r="L94" s="15" t="str">
        <f>VLOOKUP(I94,'Odrůdy a zkratky'!$A$2:$C$39,3,0)</f>
        <v>bílé</v>
      </c>
    </row>
    <row r="95" ht="13.5" customHeight="1">
      <c r="A95" s="4" t="str">
        <f t="shared" si="1"/>
        <v>RR 6</v>
      </c>
      <c r="B95" s="12" t="str">
        <f t="shared" si="2"/>
        <v>RR</v>
      </c>
      <c r="C95" s="13">
        <v>6.0</v>
      </c>
      <c r="D95" s="14" t="s">
        <v>18</v>
      </c>
      <c r="E95" s="14" t="s">
        <v>17</v>
      </c>
      <c r="F95" s="15"/>
      <c r="G95" s="16"/>
      <c r="H95" s="14">
        <v>2021.0</v>
      </c>
      <c r="I95" s="14" t="s">
        <v>160</v>
      </c>
      <c r="J95" s="19">
        <v>17.6</v>
      </c>
      <c r="K95" s="14">
        <v>3.0</v>
      </c>
      <c r="L95" s="15" t="str">
        <f>VLOOKUP(I95,'Odrůdy a zkratky'!$A$2:$C$39,3,0)</f>
        <v>bílé</v>
      </c>
    </row>
    <row r="96" ht="13.5" customHeight="1">
      <c r="A96" s="4" t="str">
        <f t="shared" si="1"/>
        <v>RB 1</v>
      </c>
      <c r="B96" s="12" t="str">
        <f t="shared" si="2"/>
        <v>RB</v>
      </c>
      <c r="C96" s="13">
        <v>1.0</v>
      </c>
      <c r="D96" s="14" t="s">
        <v>36</v>
      </c>
      <c r="E96" s="14" t="s">
        <v>17</v>
      </c>
      <c r="F96" s="15"/>
      <c r="G96" s="16"/>
      <c r="H96" s="15"/>
      <c r="I96" s="14" t="s">
        <v>141</v>
      </c>
      <c r="J96" s="19">
        <v>19.0</v>
      </c>
      <c r="K96" s="14">
        <v>5.0</v>
      </c>
      <c r="L96" s="15" t="str">
        <f>VLOOKUP(I96,'Odrůdy a zkratky'!$A$2:$C$39,3,0)</f>
        <v>bílé</v>
      </c>
    </row>
    <row r="97" ht="13.5" customHeight="1">
      <c r="A97" s="4" t="str">
        <f t="shared" si="1"/>
        <v>CM 5</v>
      </c>
      <c r="B97" s="12" t="str">
        <f t="shared" si="2"/>
        <v>CM</v>
      </c>
      <c r="C97" s="13">
        <v>5.0</v>
      </c>
      <c r="D97" s="14" t="s">
        <v>36</v>
      </c>
      <c r="E97" s="14" t="s">
        <v>17</v>
      </c>
      <c r="F97" s="15"/>
      <c r="G97" s="16"/>
      <c r="H97" s="15"/>
      <c r="I97" s="14" t="s">
        <v>101</v>
      </c>
      <c r="J97" s="14">
        <v>18.4</v>
      </c>
      <c r="K97" s="14">
        <v>14.0</v>
      </c>
      <c r="L97" s="15" t="str">
        <f>VLOOKUP(I97,'Odrůdy a zkratky'!$A$2:$C$39,3,0)</f>
        <v>červené</v>
      </c>
    </row>
    <row r="98" ht="13.5" customHeight="1">
      <c r="A98" s="4" t="str">
        <f t="shared" si="1"/>
        <v>AN 2</v>
      </c>
      <c r="B98" s="12" t="str">
        <f t="shared" si="2"/>
        <v>AN</v>
      </c>
      <c r="C98" s="13">
        <v>2.0</v>
      </c>
      <c r="D98" s="14" t="s">
        <v>36</v>
      </c>
      <c r="E98" s="14" t="s">
        <v>17</v>
      </c>
      <c r="F98" s="15"/>
      <c r="G98" s="16"/>
      <c r="H98" s="14">
        <v>2021.0</v>
      </c>
      <c r="I98" s="14" t="s">
        <v>35</v>
      </c>
      <c r="J98" s="17">
        <v>18.3</v>
      </c>
      <c r="K98" s="14">
        <v>13.0</v>
      </c>
      <c r="L98" s="15" t="str">
        <f>VLOOKUP(I98,'Odrůdy a zkratky'!$A$2:$C$39,3,0)</f>
        <v>červené</v>
      </c>
    </row>
    <row r="99" ht="13.5" customHeight="1">
      <c r="A99" s="4" t="str">
        <f t="shared" si="1"/>
        <v>NG 2</v>
      </c>
      <c r="B99" s="12" t="str">
        <f t="shared" si="2"/>
        <v>NG</v>
      </c>
      <c r="C99" s="13">
        <v>2.0</v>
      </c>
      <c r="D99" s="14" t="s">
        <v>198</v>
      </c>
      <c r="E99" s="14" t="s">
        <v>17</v>
      </c>
      <c r="F99" s="15"/>
      <c r="G99" s="16"/>
      <c r="H99" s="15"/>
      <c r="I99" s="14" t="s">
        <v>197</v>
      </c>
      <c r="J99" s="19">
        <v>18.1</v>
      </c>
      <c r="K99" s="14">
        <v>2.0</v>
      </c>
      <c r="L99" s="15" t="str">
        <f>VLOOKUP(I99,'Odrůdy a zkratky'!$A$2:$C$39,3,0)</f>
        <v>bílé</v>
      </c>
    </row>
    <row r="100" ht="13.5" customHeight="1">
      <c r="A100" s="4" t="str">
        <f t="shared" si="1"/>
        <v>VZ 10</v>
      </c>
      <c r="B100" s="12" t="str">
        <f t="shared" si="2"/>
        <v>VZ</v>
      </c>
      <c r="C100" s="13">
        <v>10.0</v>
      </c>
      <c r="D100" s="14" t="s">
        <v>172</v>
      </c>
      <c r="E100" s="14" t="s">
        <v>17</v>
      </c>
      <c r="F100" s="15"/>
      <c r="G100" s="16"/>
      <c r="H100" s="15"/>
      <c r="I100" s="14" t="s">
        <v>167</v>
      </c>
      <c r="J100" s="19">
        <v>18.9</v>
      </c>
      <c r="K100" s="14">
        <v>4.0</v>
      </c>
      <c r="L100" s="15" t="str">
        <f>VLOOKUP(I100,'Odrůdy a zkratky'!$A$2:$C$39,3,0)</f>
        <v>bílé</v>
      </c>
    </row>
    <row r="101" ht="13.5" customHeight="1">
      <c r="A101" s="4" t="str">
        <f t="shared" si="1"/>
        <v>MM 1</v>
      </c>
      <c r="B101" s="12" t="str">
        <f t="shared" si="2"/>
        <v>MM</v>
      </c>
      <c r="C101" s="13">
        <v>1.0</v>
      </c>
      <c r="D101" s="14" t="s">
        <v>172</v>
      </c>
      <c r="E101" s="14" t="s">
        <v>17</v>
      </c>
      <c r="F101" s="15"/>
      <c r="G101" s="16"/>
      <c r="H101" s="15"/>
      <c r="I101" s="14" t="s">
        <v>227</v>
      </c>
      <c r="J101" s="19">
        <v>18.7</v>
      </c>
      <c r="K101" s="14">
        <v>4.0</v>
      </c>
      <c r="L101" s="15" t="str">
        <f>VLOOKUP(I101,'Odrůdy a zkratky'!$A$2:$C$39,3,0)</f>
        <v>bílé</v>
      </c>
    </row>
    <row r="102" ht="13.5" customHeight="1">
      <c r="A102" s="4" t="str">
        <f t="shared" si="1"/>
        <v>RV 6</v>
      </c>
      <c r="B102" s="12" t="str">
        <f t="shared" si="2"/>
        <v>RV</v>
      </c>
      <c r="C102" s="13">
        <v>6.0</v>
      </c>
      <c r="D102" s="14" t="s">
        <v>148</v>
      </c>
      <c r="E102" s="14" t="s">
        <v>17</v>
      </c>
      <c r="F102" s="15"/>
      <c r="G102" s="16"/>
      <c r="H102" s="15"/>
      <c r="I102" s="14" t="s">
        <v>146</v>
      </c>
      <c r="J102" s="19">
        <v>18.3</v>
      </c>
      <c r="K102" s="14">
        <v>1.0</v>
      </c>
      <c r="L102" s="15" t="str">
        <f>VLOOKUP(I102,'Odrůdy a zkratky'!$A$2:$C$39,3,0)</f>
        <v>bílé</v>
      </c>
    </row>
    <row r="103" ht="13.5" customHeight="1">
      <c r="A103" s="4" t="str">
        <f t="shared" si="1"/>
        <v>SMČ 5</v>
      </c>
      <c r="B103" s="12" t="str">
        <f t="shared" si="2"/>
        <v>SMČ</v>
      </c>
      <c r="C103" s="13">
        <v>5.0</v>
      </c>
      <c r="D103" s="14" t="s">
        <v>148</v>
      </c>
      <c r="E103" s="14" t="s">
        <v>17</v>
      </c>
      <c r="F103" s="15"/>
      <c r="G103" s="16"/>
      <c r="H103" s="15"/>
      <c r="I103" s="14" t="s">
        <v>234</v>
      </c>
      <c r="J103" s="17">
        <v>18.0</v>
      </c>
      <c r="K103" s="14">
        <v>12.0</v>
      </c>
      <c r="L103" s="15" t="str">
        <f>VLOOKUP(I103,'Odrůdy a zkratky'!$A$2:$C$39,3,0)</f>
        <v>červené</v>
      </c>
    </row>
    <row r="104" ht="13.5" customHeight="1">
      <c r="A104" s="4" t="str">
        <f t="shared" si="1"/>
        <v>HI 5</v>
      </c>
      <c r="B104" s="12" t="str">
        <f t="shared" si="2"/>
        <v>HI</v>
      </c>
      <c r="C104" s="13">
        <v>5.0</v>
      </c>
      <c r="D104" s="14" t="s">
        <v>122</v>
      </c>
      <c r="E104" s="14" t="s">
        <v>17</v>
      </c>
      <c r="F104" s="15"/>
      <c r="G104" s="16"/>
      <c r="H104" s="15"/>
      <c r="I104" s="14" t="s">
        <v>119</v>
      </c>
      <c r="J104" s="19">
        <v>18.4</v>
      </c>
      <c r="K104" s="14">
        <v>9.0</v>
      </c>
      <c r="L104" s="15" t="str">
        <f>VLOOKUP(I104,'Odrůdy a zkratky'!$A$2:$C$39,3,0)</f>
        <v>bílé</v>
      </c>
    </row>
    <row r="105" ht="13.5" customHeight="1">
      <c r="A105" s="4" t="str">
        <f t="shared" si="1"/>
        <v>SMB 5</v>
      </c>
      <c r="B105" s="12" t="str">
        <f t="shared" si="2"/>
        <v>SMB</v>
      </c>
      <c r="C105" s="13">
        <v>5.0</v>
      </c>
      <c r="D105" s="14" t="s">
        <v>238</v>
      </c>
      <c r="E105" s="14" t="s">
        <v>17</v>
      </c>
      <c r="F105" s="14" t="s">
        <v>251</v>
      </c>
      <c r="G105" s="16"/>
      <c r="H105" s="15"/>
      <c r="I105" s="14" t="s">
        <v>246</v>
      </c>
      <c r="J105" s="19">
        <v>18.1</v>
      </c>
      <c r="K105" s="14">
        <v>8.0</v>
      </c>
      <c r="L105" s="15" t="str">
        <f>VLOOKUP(I105,'Odrůdy a zkratky'!$A$2:$C$39,3,0)</f>
        <v>bílé</v>
      </c>
    </row>
    <row r="106" ht="13.5" customHeight="1">
      <c r="A106" s="4" t="str">
        <f t="shared" si="1"/>
        <v>SMČ 6</v>
      </c>
      <c r="B106" s="12" t="str">
        <f t="shared" si="2"/>
        <v>SMČ</v>
      </c>
      <c r="C106" s="13">
        <v>6.0</v>
      </c>
      <c r="D106" s="14" t="s">
        <v>238</v>
      </c>
      <c r="E106" s="14" t="s">
        <v>17</v>
      </c>
      <c r="F106" s="14" t="s">
        <v>239</v>
      </c>
      <c r="G106" s="16"/>
      <c r="H106" s="15"/>
      <c r="I106" s="14" t="s">
        <v>234</v>
      </c>
      <c r="J106" s="17">
        <v>17.9</v>
      </c>
      <c r="K106" s="14">
        <v>12.0</v>
      </c>
      <c r="L106" s="15" t="str">
        <f>VLOOKUP(I106,'Odrůdy a zkratky'!$A$2:$C$39,3,0)</f>
        <v>červené</v>
      </c>
    </row>
    <row r="107" ht="13.5" customHeight="1">
      <c r="A107" s="4" t="str">
        <f t="shared" si="1"/>
        <v>RV 5</v>
      </c>
      <c r="B107" s="12" t="str">
        <f t="shared" si="2"/>
        <v>RV</v>
      </c>
      <c r="C107" s="13">
        <v>5.0</v>
      </c>
      <c r="D107" s="14" t="s">
        <v>104</v>
      </c>
      <c r="E107" s="14" t="s">
        <v>17</v>
      </c>
      <c r="F107" s="15"/>
      <c r="G107" s="16"/>
      <c r="H107" s="15"/>
      <c r="I107" s="14" t="s">
        <v>146</v>
      </c>
      <c r="J107" s="19">
        <v>18.6</v>
      </c>
      <c r="K107" s="14">
        <v>1.0</v>
      </c>
      <c r="L107" s="15" t="str">
        <f>VLOOKUP(I107,'Odrůdy a zkratky'!$A$2:$C$39,3,0)</f>
        <v>bílé</v>
      </c>
    </row>
    <row r="108" ht="13.5" customHeight="1">
      <c r="A108" s="4" t="str">
        <f t="shared" si="1"/>
        <v>CM 4</v>
      </c>
      <c r="B108" s="12" t="str">
        <f t="shared" si="2"/>
        <v>CM</v>
      </c>
      <c r="C108" s="13">
        <v>4.0</v>
      </c>
      <c r="D108" s="14" t="s">
        <v>104</v>
      </c>
      <c r="E108" s="14" t="s">
        <v>17</v>
      </c>
      <c r="F108" s="15"/>
      <c r="G108" s="18" t="s">
        <v>23</v>
      </c>
      <c r="H108" s="15"/>
      <c r="I108" s="14" t="s">
        <v>101</v>
      </c>
      <c r="J108" s="14">
        <v>17.9</v>
      </c>
      <c r="K108" s="14">
        <v>14.0</v>
      </c>
      <c r="L108" s="15" t="str">
        <f>VLOOKUP(I108,'Odrůdy a zkratky'!$A$2:$C$39,3,0)</f>
        <v>červené</v>
      </c>
    </row>
    <row r="109" ht="13.5" customHeight="1">
      <c r="A109" s="4" t="str">
        <f t="shared" si="1"/>
        <v>NG 3</v>
      </c>
      <c r="B109" s="12" t="str">
        <f t="shared" si="2"/>
        <v>NG</v>
      </c>
      <c r="C109" s="13">
        <v>3.0</v>
      </c>
      <c r="D109" s="14" t="s">
        <v>199</v>
      </c>
      <c r="E109" s="14" t="s">
        <v>17</v>
      </c>
      <c r="F109" s="15"/>
      <c r="G109" s="16"/>
      <c r="H109" s="14">
        <v>2022.0</v>
      </c>
      <c r="I109" s="14" t="s">
        <v>197</v>
      </c>
      <c r="J109" s="19">
        <v>17.5</v>
      </c>
      <c r="K109" s="14">
        <v>2.0</v>
      </c>
      <c r="L109" s="15" t="str">
        <f>VLOOKUP(I109,'Odrůdy a zkratky'!$A$2:$C$39,3,0)</f>
        <v>bílé</v>
      </c>
    </row>
    <row r="110" ht="13.5" customHeight="1">
      <c r="A110" s="4" t="str">
        <f t="shared" si="1"/>
        <v>ROS 11</v>
      </c>
      <c r="B110" s="12" t="str">
        <f t="shared" si="2"/>
        <v>ROS</v>
      </c>
      <c r="C110" s="13">
        <v>11.0</v>
      </c>
      <c r="D110" s="14" t="s">
        <v>199</v>
      </c>
      <c r="E110" s="14" t="s">
        <v>17</v>
      </c>
      <c r="F110" s="14" t="s">
        <v>262</v>
      </c>
      <c r="G110" s="16"/>
      <c r="H110" s="14">
        <v>2022.0</v>
      </c>
      <c r="I110" s="14" t="s">
        <v>261</v>
      </c>
      <c r="J110" s="17">
        <v>17.0</v>
      </c>
      <c r="K110" s="14">
        <v>10.0</v>
      </c>
      <c r="L110" s="15" t="str">
        <f>VLOOKUP(I110,'Odrůdy a zkratky'!$A$2:$C$39,3,0)</f>
        <v>rosé</v>
      </c>
    </row>
    <row r="111" ht="13.5" customHeight="1">
      <c r="A111" s="4" t="str">
        <f t="shared" si="1"/>
        <v>OVČ 5</v>
      </c>
      <c r="B111" s="12" t="str">
        <f t="shared" si="2"/>
        <v>OVČ</v>
      </c>
      <c r="C111" s="13">
        <v>5.0</v>
      </c>
      <c r="D111" s="14" t="s">
        <v>113</v>
      </c>
      <c r="E111" s="14" t="s">
        <v>17</v>
      </c>
      <c r="F111" s="14" t="s">
        <v>299</v>
      </c>
      <c r="G111" s="16"/>
      <c r="H111" s="15"/>
      <c r="I111" s="14" t="s">
        <v>297</v>
      </c>
      <c r="J111" s="17">
        <v>18.9</v>
      </c>
      <c r="K111" s="14">
        <v>14.0</v>
      </c>
      <c r="L111" s="15" t="str">
        <f>VLOOKUP(I111,'Odrůdy a zkratky'!$A$2:$C$39,3,0)</f>
        <v>červené</v>
      </c>
    </row>
    <row r="112" ht="13.5" customHeight="1">
      <c r="A112" s="4" t="str">
        <f t="shared" si="1"/>
        <v>CS 3</v>
      </c>
      <c r="B112" s="12" t="str">
        <f t="shared" si="2"/>
        <v>CS</v>
      </c>
      <c r="C112" s="13">
        <v>3.0</v>
      </c>
      <c r="D112" s="14" t="s">
        <v>113</v>
      </c>
      <c r="E112" s="14" t="s">
        <v>17</v>
      </c>
      <c r="F112" s="15"/>
      <c r="G112" s="16"/>
      <c r="H112" s="15"/>
      <c r="I112" s="14" t="s">
        <v>111</v>
      </c>
      <c r="J112" s="17">
        <v>18.7</v>
      </c>
      <c r="K112" s="14">
        <v>15.0</v>
      </c>
      <c r="L112" s="15" t="str">
        <f>VLOOKUP(I112,'Odrůdy a zkratky'!$A$2:$C$39,3,0)</f>
        <v>červené</v>
      </c>
    </row>
    <row r="113" ht="13.5" customHeight="1">
      <c r="A113" s="4" t="str">
        <f t="shared" si="1"/>
        <v>ZW 9</v>
      </c>
      <c r="B113" s="12" t="str">
        <f t="shared" si="2"/>
        <v>ZW</v>
      </c>
      <c r="C113" s="13">
        <v>9.0</v>
      </c>
      <c r="D113" s="14" t="s">
        <v>21</v>
      </c>
      <c r="E113" s="14" t="s">
        <v>17</v>
      </c>
      <c r="F113" s="15"/>
      <c r="G113" s="16"/>
      <c r="H113" s="15"/>
      <c r="I113" s="14" t="s">
        <v>9</v>
      </c>
      <c r="J113" s="17">
        <v>17.8</v>
      </c>
      <c r="K113" s="14">
        <v>13.0</v>
      </c>
      <c r="L113" s="15" t="str">
        <f>VLOOKUP(I113,'Odrůdy a zkratky'!$A$2:$C$39,3,0)</f>
        <v>červené</v>
      </c>
    </row>
    <row r="114" ht="13.5" customHeight="1">
      <c r="A114" s="4" t="str">
        <f t="shared" si="1"/>
        <v>SV 17</v>
      </c>
      <c r="B114" s="12" t="str">
        <f t="shared" si="2"/>
        <v>SV</v>
      </c>
      <c r="C114" s="13">
        <v>17.0</v>
      </c>
      <c r="D114" s="14" t="s">
        <v>31</v>
      </c>
      <c r="E114" s="14" t="s">
        <v>30</v>
      </c>
      <c r="F114" s="15"/>
      <c r="G114" s="16"/>
      <c r="H114" s="14">
        <v>2022.0</v>
      </c>
      <c r="I114" s="14" t="s">
        <v>60</v>
      </c>
      <c r="J114" s="17">
        <v>18.8</v>
      </c>
      <c r="K114" s="14">
        <v>11.0</v>
      </c>
      <c r="L114" s="15" t="str">
        <f>VLOOKUP(I114,'Odrůdy a zkratky'!$A$2:$C$39,3,0)</f>
        <v>červené</v>
      </c>
    </row>
    <row r="115" ht="13.5" customHeight="1">
      <c r="A115" s="4" t="str">
        <f t="shared" si="1"/>
        <v>ZW 16</v>
      </c>
      <c r="B115" s="12" t="str">
        <f>I114</f>
        <v>SV</v>
      </c>
      <c r="C115" s="13">
        <v>16.0</v>
      </c>
      <c r="D115" s="14" t="s">
        <v>31</v>
      </c>
      <c r="E115" s="14" t="s">
        <v>30</v>
      </c>
      <c r="F115" s="15"/>
      <c r="G115" s="16"/>
      <c r="H115" s="14">
        <v>2022.0</v>
      </c>
      <c r="I115" s="14" t="s">
        <v>9</v>
      </c>
      <c r="J115" s="17">
        <v>18.8</v>
      </c>
      <c r="K115" s="14">
        <v>13.0</v>
      </c>
      <c r="L115" s="15" t="str">
        <f>VLOOKUP(I115,'Odrůdy a zkratky'!$A$2:$C$39,3,0)</f>
        <v>červené</v>
      </c>
    </row>
    <row r="116" ht="13.5" customHeight="1">
      <c r="A116" s="4" t="str">
        <f t="shared" si="1"/>
        <v>AN 7</v>
      </c>
      <c r="B116" s="12" t="str">
        <f t="shared" ref="B116:B160" si="3">I116</f>
        <v>AN</v>
      </c>
      <c r="C116" s="13">
        <v>7.0</v>
      </c>
      <c r="D116" s="14" t="s">
        <v>31</v>
      </c>
      <c r="E116" s="14" t="s">
        <v>30</v>
      </c>
      <c r="F116" s="15"/>
      <c r="G116" s="16"/>
      <c r="H116" s="14">
        <v>2022.0</v>
      </c>
      <c r="I116" s="14" t="s">
        <v>35</v>
      </c>
      <c r="J116" s="17">
        <v>18.6</v>
      </c>
      <c r="K116" s="14">
        <v>13.0</v>
      </c>
      <c r="L116" s="15" t="str">
        <f>VLOOKUP(I116,'Odrůdy a zkratky'!$A$2:$C$39,3,0)</f>
        <v>červené</v>
      </c>
    </row>
    <row r="117" ht="13.5" customHeight="1">
      <c r="A117" s="4" t="str">
        <f t="shared" si="1"/>
        <v>RM 6</v>
      </c>
      <c r="B117" s="12" t="str">
        <f t="shared" si="3"/>
        <v>RM</v>
      </c>
      <c r="C117" s="13">
        <v>6.0</v>
      </c>
      <c r="D117" s="14" t="s">
        <v>31</v>
      </c>
      <c r="E117" s="14" t="s">
        <v>30</v>
      </c>
      <c r="F117" s="15"/>
      <c r="G117" s="16"/>
      <c r="H117" s="14">
        <v>2020.0</v>
      </c>
      <c r="I117" s="14" t="s">
        <v>95</v>
      </c>
      <c r="J117" s="14">
        <v>18.6</v>
      </c>
      <c r="K117" s="14">
        <v>15.0</v>
      </c>
      <c r="L117" s="15" t="str">
        <f>VLOOKUP(I117,'Odrůdy a zkratky'!$A$2:$C$39,3,0)</f>
        <v>červené</v>
      </c>
    </row>
    <row r="118" ht="13.5" customHeight="1">
      <c r="A118" s="4" t="str">
        <f t="shared" si="1"/>
        <v>FR 11</v>
      </c>
      <c r="B118" s="12" t="str">
        <f t="shared" si="3"/>
        <v>FR</v>
      </c>
      <c r="C118" s="13">
        <v>11.0</v>
      </c>
      <c r="D118" s="14" t="s">
        <v>31</v>
      </c>
      <c r="E118" s="14" t="s">
        <v>30</v>
      </c>
      <c r="F118" s="15"/>
      <c r="G118" s="16"/>
      <c r="H118" s="14">
        <v>2022.0</v>
      </c>
      <c r="I118" s="14" t="s">
        <v>48</v>
      </c>
      <c r="J118" s="17">
        <v>18.4</v>
      </c>
      <c r="K118" s="14">
        <v>12.0</v>
      </c>
      <c r="L118" s="15" t="str">
        <f>VLOOKUP(I118,'Odrůdy a zkratky'!$A$2:$C$39,3,0)</f>
        <v>červené</v>
      </c>
    </row>
    <row r="119" ht="13.5" customHeight="1">
      <c r="A119" s="4" t="str">
        <f t="shared" si="1"/>
        <v>MP 4</v>
      </c>
      <c r="B119" s="12" t="str">
        <f t="shared" si="3"/>
        <v>MP</v>
      </c>
      <c r="C119" s="13">
        <v>4.0</v>
      </c>
      <c r="D119" s="14" t="s">
        <v>31</v>
      </c>
      <c r="E119" s="14" t="s">
        <v>30</v>
      </c>
      <c r="F119" s="15"/>
      <c r="G119" s="16"/>
      <c r="H119" s="14">
        <v>2022.0</v>
      </c>
      <c r="I119" s="14" t="s">
        <v>44</v>
      </c>
      <c r="J119" s="17">
        <v>18.2</v>
      </c>
      <c r="K119" s="14">
        <v>11.0</v>
      </c>
      <c r="L119" s="15" t="str">
        <f>VLOOKUP(I119,'Odrůdy a zkratky'!$A$2:$C$39,3,0)</f>
        <v>červené</v>
      </c>
    </row>
    <row r="120" ht="13.5" customHeight="1">
      <c r="A120" s="4" t="str">
        <f t="shared" si="1"/>
        <v>FR 10</v>
      </c>
      <c r="B120" s="12" t="str">
        <f t="shared" si="3"/>
        <v>FR</v>
      </c>
      <c r="C120" s="13">
        <v>10.0</v>
      </c>
      <c r="D120" s="14" t="s">
        <v>29</v>
      </c>
      <c r="E120" s="14" t="s">
        <v>30</v>
      </c>
      <c r="F120" s="14"/>
      <c r="G120" s="18" t="s">
        <v>23</v>
      </c>
      <c r="H120" s="14">
        <v>2021.0</v>
      </c>
      <c r="I120" s="14" t="s">
        <v>48</v>
      </c>
      <c r="J120" s="17">
        <v>19.1</v>
      </c>
      <c r="K120" s="14">
        <v>12.0</v>
      </c>
      <c r="L120" s="15" t="str">
        <f>VLOOKUP(I120,'Odrůdy a zkratky'!$A$2:$C$39,3,0)</f>
        <v>červené</v>
      </c>
    </row>
    <row r="121" ht="13.5" customHeight="1">
      <c r="A121" s="4" t="str">
        <f t="shared" si="1"/>
        <v>RB 8</v>
      </c>
      <c r="B121" s="12" t="str">
        <f t="shared" si="3"/>
        <v>RB</v>
      </c>
      <c r="C121" s="13">
        <v>8.0</v>
      </c>
      <c r="D121" s="14" t="s">
        <v>29</v>
      </c>
      <c r="E121" s="14" t="s">
        <v>30</v>
      </c>
      <c r="F121" s="15"/>
      <c r="G121" s="18" t="s">
        <v>23</v>
      </c>
      <c r="H121" s="14">
        <v>2021.0</v>
      </c>
      <c r="I121" s="14" t="s">
        <v>141</v>
      </c>
      <c r="J121" s="19">
        <v>19.0</v>
      </c>
      <c r="K121" s="14">
        <v>5.0</v>
      </c>
      <c r="L121" s="15" t="str">
        <f>VLOOKUP(I121,'Odrůdy a zkratky'!$A$2:$C$39,3,0)</f>
        <v>bílé</v>
      </c>
    </row>
    <row r="122" ht="13.5" customHeight="1">
      <c r="A122" s="4" t="str">
        <f t="shared" si="1"/>
        <v>DO 8</v>
      </c>
      <c r="B122" s="12" t="str">
        <f t="shared" si="3"/>
        <v>DO</v>
      </c>
      <c r="C122" s="13">
        <v>8.0</v>
      </c>
      <c r="D122" s="14" t="s">
        <v>29</v>
      </c>
      <c r="E122" s="14" t="s">
        <v>30</v>
      </c>
      <c r="F122" s="14"/>
      <c r="G122" s="18" t="s">
        <v>23</v>
      </c>
      <c r="H122" s="15"/>
      <c r="I122" s="14" t="s">
        <v>88</v>
      </c>
      <c r="J122" s="14">
        <v>18.9</v>
      </c>
      <c r="K122" s="14">
        <v>15.0</v>
      </c>
      <c r="L122" s="15" t="str">
        <f>VLOOKUP(I122,'Odrůdy a zkratky'!$A$2:$C$39,3,0)</f>
        <v>červené</v>
      </c>
    </row>
    <row r="123" ht="13.5" customHeight="1">
      <c r="A123" s="4" t="str">
        <f t="shared" si="1"/>
        <v>ZW 15</v>
      </c>
      <c r="B123" s="12" t="str">
        <f t="shared" si="3"/>
        <v>ZW</v>
      </c>
      <c r="C123" s="13">
        <v>15.0</v>
      </c>
      <c r="D123" s="14" t="s">
        <v>29</v>
      </c>
      <c r="E123" s="14" t="s">
        <v>30</v>
      </c>
      <c r="F123" s="14"/>
      <c r="G123" s="18" t="s">
        <v>23</v>
      </c>
      <c r="H123" s="15"/>
      <c r="I123" s="14" t="s">
        <v>9</v>
      </c>
      <c r="J123" s="17">
        <v>18.5</v>
      </c>
      <c r="K123" s="14">
        <v>13.0</v>
      </c>
      <c r="L123" s="15" t="str">
        <f>VLOOKUP(I123,'Odrůdy a zkratky'!$A$2:$C$39,3,0)</f>
        <v>červené</v>
      </c>
    </row>
    <row r="124" ht="13.5" customHeight="1">
      <c r="A124" s="4" t="str">
        <f t="shared" si="1"/>
        <v>OVČ 15</v>
      </c>
      <c r="B124" s="12" t="str">
        <f t="shared" si="3"/>
        <v>OVČ</v>
      </c>
      <c r="C124" s="13">
        <v>15.0</v>
      </c>
      <c r="D124" s="14" t="s">
        <v>285</v>
      </c>
      <c r="E124" s="14" t="s">
        <v>30</v>
      </c>
      <c r="F124" s="14" t="s">
        <v>296</v>
      </c>
      <c r="G124" s="18" t="s">
        <v>94</v>
      </c>
      <c r="H124" s="14">
        <v>2021.0</v>
      </c>
      <c r="I124" s="14" t="s">
        <v>297</v>
      </c>
      <c r="J124" s="17">
        <v>19.0</v>
      </c>
      <c r="K124" s="14">
        <v>14.0</v>
      </c>
      <c r="L124" s="15" t="str">
        <f>VLOOKUP(I124,'Odrůdy a zkratky'!$A$2:$C$39,3,0)</f>
        <v>červené</v>
      </c>
    </row>
    <row r="125" ht="13.5" customHeight="1">
      <c r="A125" s="4" t="str">
        <f t="shared" si="1"/>
        <v>DE 2</v>
      </c>
      <c r="B125" s="12" t="str">
        <f t="shared" si="3"/>
        <v>DE</v>
      </c>
      <c r="C125" s="13">
        <v>2.0</v>
      </c>
      <c r="D125" s="14" t="s">
        <v>285</v>
      </c>
      <c r="E125" s="14" t="s">
        <v>30</v>
      </c>
      <c r="F125" s="14"/>
      <c r="G125" s="18" t="s">
        <v>23</v>
      </c>
      <c r="H125" s="15"/>
      <c r="I125" s="14" t="s">
        <v>284</v>
      </c>
      <c r="J125" s="19">
        <v>18.6</v>
      </c>
      <c r="K125" s="14">
        <v>16.0</v>
      </c>
      <c r="L125" s="15" t="str">
        <f>VLOOKUP(I125,'Odrůdy a zkratky'!$A$2:$C$39,3,0)</f>
        <v>bílé</v>
      </c>
    </row>
    <row r="126" ht="13.5" customHeight="1">
      <c r="A126" s="4" t="str">
        <f t="shared" si="1"/>
        <v>AU 2</v>
      </c>
      <c r="B126" s="12" t="str">
        <f t="shared" si="3"/>
        <v>AU</v>
      </c>
      <c r="C126" s="13">
        <v>2.0</v>
      </c>
      <c r="D126" s="14" t="s">
        <v>222</v>
      </c>
      <c r="E126" s="14" t="s">
        <v>223</v>
      </c>
      <c r="F126" s="15"/>
      <c r="G126" s="16"/>
      <c r="H126" s="15"/>
      <c r="I126" s="14" t="s">
        <v>221</v>
      </c>
      <c r="J126" s="19">
        <v>18.7</v>
      </c>
      <c r="K126" s="14">
        <v>3.0</v>
      </c>
      <c r="L126" s="15" t="str">
        <f>VLOOKUP(I126,'Odrůdy a zkratky'!$A$2:$C$39,3,0)</f>
        <v>bílé</v>
      </c>
    </row>
    <row r="127" ht="13.5" customHeight="1">
      <c r="A127" s="4" t="str">
        <f t="shared" si="1"/>
        <v>SV 1</v>
      </c>
      <c r="B127" s="12" t="str">
        <f t="shared" si="3"/>
        <v>SV</v>
      </c>
      <c r="C127" s="13">
        <v>1.0</v>
      </c>
      <c r="D127" s="14" t="s">
        <v>46</v>
      </c>
      <c r="E127" s="14" t="s">
        <v>47</v>
      </c>
      <c r="F127" s="15"/>
      <c r="G127" s="16"/>
      <c r="H127" s="15"/>
      <c r="I127" s="14" t="s">
        <v>60</v>
      </c>
      <c r="J127" s="17">
        <v>18.8</v>
      </c>
      <c r="K127" s="14">
        <v>11.0</v>
      </c>
      <c r="L127" s="15" t="str">
        <f>VLOOKUP(I127,'Odrůdy a zkratky'!$A$2:$C$39,3,0)</f>
        <v>červené</v>
      </c>
    </row>
    <row r="128" ht="13.5" customHeight="1">
      <c r="A128" s="4" t="str">
        <f t="shared" si="1"/>
        <v>FR 1</v>
      </c>
      <c r="B128" s="12" t="str">
        <f t="shared" si="3"/>
        <v>FR</v>
      </c>
      <c r="C128" s="13">
        <v>1.0</v>
      </c>
      <c r="D128" s="14" t="s">
        <v>46</v>
      </c>
      <c r="E128" s="14" t="s">
        <v>47</v>
      </c>
      <c r="F128" s="15"/>
      <c r="G128" s="16"/>
      <c r="H128" s="15"/>
      <c r="I128" s="14" t="s">
        <v>48</v>
      </c>
      <c r="J128" s="17">
        <v>18.6</v>
      </c>
      <c r="K128" s="14">
        <v>12.0</v>
      </c>
      <c r="L128" s="15" t="str">
        <f>VLOOKUP(I128,'Odrůdy a zkratky'!$A$2:$C$39,3,0)</f>
        <v>červené</v>
      </c>
    </row>
    <row r="129" ht="13.5" customHeight="1">
      <c r="A129" s="4" t="str">
        <f t="shared" si="1"/>
        <v>SG 2</v>
      </c>
      <c r="B129" s="12" t="str">
        <f t="shared" si="3"/>
        <v>SG</v>
      </c>
      <c r="C129" s="13">
        <v>2.0</v>
      </c>
      <c r="D129" s="14" t="s">
        <v>46</v>
      </c>
      <c r="E129" s="14" t="s">
        <v>47</v>
      </c>
      <c r="F129" s="15"/>
      <c r="G129" s="16"/>
      <c r="H129" s="15"/>
      <c r="I129" s="14" t="s">
        <v>187</v>
      </c>
      <c r="J129" s="19">
        <v>18.4</v>
      </c>
      <c r="K129" s="14">
        <v>7.0</v>
      </c>
      <c r="L129" s="15" t="str">
        <f>VLOOKUP(I129,'Odrůdy a zkratky'!$A$2:$C$39,3,0)</f>
        <v>bílé</v>
      </c>
    </row>
    <row r="130" ht="13.5" customHeight="1">
      <c r="A130" s="4" t="str">
        <f t="shared" si="1"/>
        <v>MT 1</v>
      </c>
      <c r="B130" s="12" t="str">
        <f t="shared" si="3"/>
        <v>MT</v>
      </c>
      <c r="C130" s="13">
        <v>1.0</v>
      </c>
      <c r="D130" s="14" t="s">
        <v>46</v>
      </c>
      <c r="E130" s="14" t="s">
        <v>47</v>
      </c>
      <c r="F130" s="15"/>
      <c r="G130" s="16"/>
      <c r="H130" s="15"/>
      <c r="I130" s="14" t="s">
        <v>191</v>
      </c>
      <c r="J130" s="19">
        <v>18.3</v>
      </c>
      <c r="K130" s="14">
        <v>2.0</v>
      </c>
      <c r="L130" s="15" t="str">
        <f>VLOOKUP(I130,'Odrůdy a zkratky'!$A$2:$C$39,3,0)</f>
        <v>bílé</v>
      </c>
    </row>
    <row r="131" ht="13.5" customHeight="1">
      <c r="A131" s="4" t="str">
        <f t="shared" si="1"/>
        <v>OVČ 1</v>
      </c>
      <c r="B131" s="12" t="str">
        <f t="shared" si="3"/>
        <v>OVČ</v>
      </c>
      <c r="C131" s="13">
        <v>1.0</v>
      </c>
      <c r="D131" s="14" t="s">
        <v>145</v>
      </c>
      <c r="E131" s="14" t="s">
        <v>47</v>
      </c>
      <c r="F131" s="14" t="s">
        <v>296</v>
      </c>
      <c r="G131" s="18" t="s">
        <v>23</v>
      </c>
      <c r="H131" s="15"/>
      <c r="I131" s="14" t="s">
        <v>297</v>
      </c>
      <c r="J131" s="17">
        <v>19.0</v>
      </c>
      <c r="K131" s="14">
        <v>14.0</v>
      </c>
      <c r="L131" s="15" t="str">
        <f>VLOOKUP(I131,'Odrůdy a zkratky'!$A$2:$C$39,3,0)</f>
        <v>červené</v>
      </c>
    </row>
    <row r="132" ht="13.5" customHeight="1">
      <c r="A132" s="4" t="str">
        <f t="shared" si="1"/>
        <v>ROS 1</v>
      </c>
      <c r="B132" s="12" t="str">
        <f t="shared" si="3"/>
        <v>ROS</v>
      </c>
      <c r="C132" s="13">
        <v>1.0</v>
      </c>
      <c r="D132" s="14" t="s">
        <v>145</v>
      </c>
      <c r="E132" s="14" t="s">
        <v>47</v>
      </c>
      <c r="F132" s="14" t="s">
        <v>260</v>
      </c>
      <c r="G132" s="18" t="s">
        <v>23</v>
      </c>
      <c r="H132" s="15"/>
      <c r="I132" s="14" t="s">
        <v>261</v>
      </c>
      <c r="J132" s="17">
        <v>18.8</v>
      </c>
      <c r="K132" s="14">
        <v>10.0</v>
      </c>
      <c r="L132" s="15" t="str">
        <f>VLOOKUP(I132,'Odrůdy a zkratky'!$A$2:$C$39,3,0)</f>
        <v>rosé</v>
      </c>
    </row>
    <row r="133" ht="13.5" customHeight="1">
      <c r="A133" s="4" t="str">
        <f t="shared" si="1"/>
        <v>RV 1</v>
      </c>
      <c r="B133" s="12" t="str">
        <f t="shared" si="3"/>
        <v>RV</v>
      </c>
      <c r="C133" s="13">
        <v>1.0</v>
      </c>
      <c r="D133" s="14" t="s">
        <v>145</v>
      </c>
      <c r="E133" s="14" t="s">
        <v>47</v>
      </c>
      <c r="F133" s="15"/>
      <c r="G133" s="18" t="s">
        <v>23</v>
      </c>
      <c r="H133" s="15"/>
      <c r="I133" s="14" t="s">
        <v>146</v>
      </c>
      <c r="J133" s="19">
        <v>18.6</v>
      </c>
      <c r="K133" s="14">
        <v>1.0</v>
      </c>
      <c r="L133" s="15" t="str">
        <f>VLOOKUP(I133,'Odrůdy a zkratky'!$A$2:$C$39,3,0)</f>
        <v>bílé</v>
      </c>
    </row>
    <row r="134" ht="13.5" customHeight="1">
      <c r="A134" s="4" t="str">
        <f t="shared" si="1"/>
        <v>TČ 4</v>
      </c>
      <c r="B134" s="12" t="str">
        <f t="shared" si="3"/>
        <v>TČ</v>
      </c>
      <c r="C134" s="13">
        <v>4.0</v>
      </c>
      <c r="D134" s="14" t="s">
        <v>218</v>
      </c>
      <c r="E134" s="14" t="s">
        <v>219</v>
      </c>
      <c r="F134" s="15"/>
      <c r="G134" s="18" t="s">
        <v>23</v>
      </c>
      <c r="H134" s="15"/>
      <c r="I134" s="14" t="s">
        <v>217</v>
      </c>
      <c r="J134" s="19">
        <v>18.3</v>
      </c>
      <c r="K134" s="14">
        <v>6.0</v>
      </c>
      <c r="L134" s="15" t="str">
        <f>VLOOKUP(I134,'Odrůdy a zkratky'!$A$2:$C$39,3,0)</f>
        <v>bílé</v>
      </c>
    </row>
    <row r="135" ht="13.5" customHeight="1">
      <c r="A135" s="4" t="str">
        <f t="shared" si="1"/>
        <v>IO 3</v>
      </c>
      <c r="B135" s="12" t="str">
        <f t="shared" si="3"/>
        <v>IO</v>
      </c>
      <c r="C135" s="13">
        <v>3.0</v>
      </c>
      <c r="D135" s="14" t="s">
        <v>218</v>
      </c>
      <c r="E135" s="14" t="s">
        <v>219</v>
      </c>
      <c r="F135" s="15"/>
      <c r="G135" s="18" t="s">
        <v>74</v>
      </c>
      <c r="H135" s="15"/>
      <c r="I135" s="14" t="s">
        <v>225</v>
      </c>
      <c r="J135" s="19">
        <v>18.0</v>
      </c>
      <c r="K135" s="14">
        <v>9.0</v>
      </c>
      <c r="L135" s="15" t="str">
        <f>VLOOKUP(I135,'Odrůdy a zkratky'!$A$2:$C$39,3,0)</f>
        <v>bílé</v>
      </c>
    </row>
    <row r="136" ht="13.5" customHeight="1">
      <c r="A136" s="4" t="str">
        <f t="shared" si="1"/>
        <v>OVB 5</v>
      </c>
      <c r="B136" s="12" t="str">
        <f t="shared" si="3"/>
        <v>OVB</v>
      </c>
      <c r="C136" s="13">
        <v>5.0</v>
      </c>
      <c r="D136" s="14" t="s">
        <v>282</v>
      </c>
      <c r="E136" s="14" t="s">
        <v>219</v>
      </c>
      <c r="F136" s="14" t="s">
        <v>291</v>
      </c>
      <c r="G136" s="18" t="s">
        <v>74</v>
      </c>
      <c r="H136" s="15"/>
      <c r="I136" s="14" t="s">
        <v>287</v>
      </c>
      <c r="J136" s="19">
        <v>18.6</v>
      </c>
      <c r="K136" s="14">
        <v>16.0</v>
      </c>
      <c r="L136" s="15" t="str">
        <f>VLOOKUP(I136,'Odrůdy a zkratky'!$A$2:$C$39,3,0)</f>
        <v>bílé</v>
      </c>
    </row>
    <row r="137" ht="13.5" customHeight="1">
      <c r="A137" s="4" t="str">
        <f t="shared" si="1"/>
        <v>JOH 1</v>
      </c>
      <c r="B137" s="12" t="str">
        <f t="shared" si="3"/>
        <v>JOH</v>
      </c>
      <c r="C137" s="13">
        <v>1.0</v>
      </c>
      <c r="D137" s="14" t="s">
        <v>282</v>
      </c>
      <c r="E137" s="14" t="s">
        <v>219</v>
      </c>
      <c r="F137" s="14"/>
      <c r="G137" s="18" t="s">
        <v>74</v>
      </c>
      <c r="H137" s="15"/>
      <c r="I137" s="14" t="s">
        <v>283</v>
      </c>
      <c r="J137" s="19">
        <v>18.5</v>
      </c>
      <c r="K137" s="14">
        <v>16.0</v>
      </c>
      <c r="L137" s="15" t="str">
        <f>VLOOKUP(I137,'Odrůdy a zkratky'!$A$2:$C$39,3,0)</f>
        <v>bílé</v>
      </c>
    </row>
    <row r="138" ht="13.5" customHeight="1">
      <c r="A138" s="4" t="str">
        <f t="shared" si="1"/>
        <v>VZ 7</v>
      </c>
      <c r="B138" s="12" t="str">
        <f t="shared" si="3"/>
        <v>VZ</v>
      </c>
      <c r="C138" s="13">
        <v>7.0</v>
      </c>
      <c r="D138" s="14" t="s">
        <v>45</v>
      </c>
      <c r="E138" s="14" t="s">
        <v>11</v>
      </c>
      <c r="F138" s="15"/>
      <c r="G138" s="16"/>
      <c r="H138" s="15"/>
      <c r="I138" s="14" t="s">
        <v>167</v>
      </c>
      <c r="J138" s="19">
        <v>18.5</v>
      </c>
      <c r="K138" s="14">
        <v>4.0</v>
      </c>
      <c r="L138" s="15" t="str">
        <f>VLOOKUP(I138,'Odrůdy a zkratky'!$A$2:$C$39,3,0)</f>
        <v>bílé</v>
      </c>
    </row>
    <row r="139" ht="13.5" customHeight="1">
      <c r="A139" s="4" t="str">
        <f t="shared" si="1"/>
        <v>MP 2</v>
      </c>
      <c r="B139" s="12" t="str">
        <f t="shared" si="3"/>
        <v>MP</v>
      </c>
      <c r="C139" s="13">
        <v>2.0</v>
      </c>
      <c r="D139" s="14" t="s">
        <v>45</v>
      </c>
      <c r="E139" s="14" t="s">
        <v>11</v>
      </c>
      <c r="F139" s="15"/>
      <c r="G139" s="16"/>
      <c r="H139" s="15"/>
      <c r="I139" s="14" t="s">
        <v>44</v>
      </c>
      <c r="J139" s="17">
        <v>18.2</v>
      </c>
      <c r="K139" s="14">
        <v>11.0</v>
      </c>
      <c r="L139" s="15" t="str">
        <f>VLOOKUP(I139,'Odrůdy a zkratky'!$A$2:$C$39,3,0)</f>
        <v>červené</v>
      </c>
    </row>
    <row r="140" ht="13.5" customHeight="1">
      <c r="A140" s="4" t="str">
        <f t="shared" si="1"/>
        <v>CS 2</v>
      </c>
      <c r="B140" s="12" t="str">
        <f t="shared" si="3"/>
        <v>CS</v>
      </c>
      <c r="C140" s="13">
        <v>2.0</v>
      </c>
      <c r="D140" s="14" t="s">
        <v>112</v>
      </c>
      <c r="E140" s="14" t="s">
        <v>11</v>
      </c>
      <c r="F140" s="15"/>
      <c r="G140" s="16"/>
      <c r="H140" s="15"/>
      <c r="I140" s="14" t="s">
        <v>111</v>
      </c>
      <c r="J140" s="17">
        <v>18.4</v>
      </c>
      <c r="K140" s="14">
        <v>15.0</v>
      </c>
      <c r="L140" s="15" t="str">
        <f>VLOOKUP(I140,'Odrůdy a zkratky'!$A$2:$C$39,3,0)</f>
        <v>červené</v>
      </c>
    </row>
    <row r="141" ht="13.5" customHeight="1">
      <c r="A141" s="4" t="str">
        <f t="shared" si="1"/>
        <v>NG 1</v>
      </c>
      <c r="B141" s="12" t="str">
        <f t="shared" si="3"/>
        <v>NG</v>
      </c>
      <c r="C141" s="13">
        <v>1.0</v>
      </c>
      <c r="D141" s="14" t="s">
        <v>112</v>
      </c>
      <c r="E141" s="14" t="s">
        <v>11</v>
      </c>
      <c r="F141" s="15"/>
      <c r="G141" s="16"/>
      <c r="H141" s="15"/>
      <c r="I141" s="14" t="s">
        <v>197</v>
      </c>
      <c r="J141" s="19">
        <v>17.8</v>
      </c>
      <c r="K141" s="14">
        <v>2.0</v>
      </c>
      <c r="L141" s="15" t="str">
        <f>VLOOKUP(I141,'Odrůdy a zkratky'!$A$2:$C$39,3,0)</f>
        <v>bílé</v>
      </c>
    </row>
    <row r="142" ht="13.5" customHeight="1">
      <c r="A142" s="4" t="str">
        <f t="shared" si="1"/>
        <v>CM 2</v>
      </c>
      <c r="B142" s="12" t="str">
        <f t="shared" si="3"/>
        <v>CM</v>
      </c>
      <c r="C142" s="13">
        <v>2.0</v>
      </c>
      <c r="D142" s="14" t="s">
        <v>100</v>
      </c>
      <c r="E142" s="14" t="s">
        <v>11</v>
      </c>
      <c r="F142" s="15"/>
      <c r="G142" s="16"/>
      <c r="H142" s="15"/>
      <c r="I142" s="14" t="s">
        <v>101</v>
      </c>
      <c r="J142" s="14">
        <v>18.2</v>
      </c>
      <c r="K142" s="14">
        <v>14.0</v>
      </c>
      <c r="L142" s="15" t="str">
        <f>VLOOKUP(I142,'Odrůdy a zkratky'!$A$2:$C$39,3,0)</f>
        <v>červené</v>
      </c>
    </row>
    <row r="143" ht="13.5" customHeight="1">
      <c r="A143" s="4" t="str">
        <f t="shared" si="1"/>
        <v>CM 1</v>
      </c>
      <c r="B143" s="12" t="str">
        <f t="shared" si="3"/>
        <v>CM</v>
      </c>
      <c r="C143" s="13">
        <v>1.0</v>
      </c>
      <c r="D143" s="14" t="s">
        <v>100</v>
      </c>
      <c r="E143" s="14" t="s">
        <v>11</v>
      </c>
      <c r="F143" s="15"/>
      <c r="G143" s="16"/>
      <c r="H143" s="15"/>
      <c r="I143" s="14" t="s">
        <v>101</v>
      </c>
      <c r="J143" s="17">
        <v>18.0</v>
      </c>
      <c r="K143" s="14">
        <v>14.0</v>
      </c>
      <c r="L143" s="15" t="str">
        <f>VLOOKUP(I143,'Odrůdy a zkratky'!$A$2:$C$39,3,0)</f>
        <v>červené</v>
      </c>
    </row>
    <row r="144" ht="13.5" customHeight="1">
      <c r="A144" s="4" t="str">
        <f t="shared" si="1"/>
        <v>KER 2</v>
      </c>
      <c r="B144" s="12" t="str">
        <f t="shared" si="3"/>
        <v>KER</v>
      </c>
      <c r="C144" s="13">
        <v>2.0</v>
      </c>
      <c r="D144" s="14" t="s">
        <v>100</v>
      </c>
      <c r="E144" s="14" t="s">
        <v>11</v>
      </c>
      <c r="F144" s="15"/>
      <c r="G144" s="16"/>
      <c r="H144" s="15"/>
      <c r="I144" s="14" t="s">
        <v>278</v>
      </c>
      <c r="J144" s="19">
        <v>17.6</v>
      </c>
      <c r="K144" s="14">
        <v>16.0</v>
      </c>
      <c r="L144" s="15" t="str">
        <f>VLOOKUP(I144,'Odrůdy a zkratky'!$A$2:$C$39,3,0)</f>
        <v>bílé</v>
      </c>
    </row>
    <row r="145" ht="13.5" customHeight="1">
      <c r="A145" s="4" t="str">
        <f t="shared" si="1"/>
        <v>KER 3</v>
      </c>
      <c r="B145" s="12" t="str">
        <f t="shared" si="3"/>
        <v>KER</v>
      </c>
      <c r="C145" s="13">
        <v>3.0</v>
      </c>
      <c r="D145" s="14" t="s">
        <v>279</v>
      </c>
      <c r="E145" s="14" t="s">
        <v>11</v>
      </c>
      <c r="F145" s="15"/>
      <c r="G145" s="16"/>
      <c r="H145" s="15"/>
      <c r="I145" s="14" t="s">
        <v>278</v>
      </c>
      <c r="J145" s="19">
        <v>18.4</v>
      </c>
      <c r="K145" s="14">
        <v>16.0</v>
      </c>
      <c r="L145" s="15" t="str">
        <f>VLOOKUP(I145,'Odrůdy a zkratky'!$A$2:$C$39,3,0)</f>
        <v>bílé</v>
      </c>
    </row>
    <row r="146" ht="13.5" customHeight="1">
      <c r="A146" s="4" t="str">
        <f t="shared" si="1"/>
        <v>ZW 2</v>
      </c>
      <c r="B146" s="12" t="str">
        <f t="shared" si="3"/>
        <v>ZW</v>
      </c>
      <c r="C146" s="13">
        <v>2.0</v>
      </c>
      <c r="D146" s="14" t="s">
        <v>10</v>
      </c>
      <c r="E146" s="14" t="s">
        <v>11</v>
      </c>
      <c r="F146" s="15"/>
      <c r="G146" s="16"/>
      <c r="H146" s="15"/>
      <c r="I146" s="14" t="s">
        <v>9</v>
      </c>
      <c r="J146" s="17">
        <v>18.3</v>
      </c>
      <c r="K146" s="14">
        <v>13.0</v>
      </c>
      <c r="L146" s="15" t="str">
        <f>VLOOKUP(I146,'Odrůdy a zkratky'!$A$2:$C$39,3,0)</f>
        <v>červené</v>
      </c>
    </row>
    <row r="147" ht="13.5" customHeight="1">
      <c r="A147" s="4" t="str">
        <f t="shared" si="1"/>
        <v>SG 3</v>
      </c>
      <c r="B147" s="12" t="str">
        <f t="shared" si="3"/>
        <v>SG</v>
      </c>
      <c r="C147" s="13">
        <v>3.0</v>
      </c>
      <c r="D147" s="14" t="s">
        <v>10</v>
      </c>
      <c r="E147" s="14" t="s">
        <v>11</v>
      </c>
      <c r="F147" s="15"/>
      <c r="G147" s="18" t="s">
        <v>23</v>
      </c>
      <c r="H147" s="15"/>
      <c r="I147" s="14" t="s">
        <v>187</v>
      </c>
      <c r="J147" s="19">
        <v>17.8</v>
      </c>
      <c r="K147" s="14">
        <v>7.0</v>
      </c>
      <c r="L147" s="15" t="str">
        <f>VLOOKUP(I147,'Odrůdy a zkratky'!$A$2:$C$39,3,0)</f>
        <v>bílé</v>
      </c>
    </row>
    <row r="148" ht="13.5" customHeight="1">
      <c r="A148" s="4" t="str">
        <f t="shared" si="1"/>
        <v>DO 1</v>
      </c>
      <c r="B148" s="12" t="str">
        <f t="shared" si="3"/>
        <v>DO</v>
      </c>
      <c r="C148" s="13">
        <v>1.0</v>
      </c>
      <c r="D148" s="14" t="s">
        <v>87</v>
      </c>
      <c r="E148" s="14" t="s">
        <v>11</v>
      </c>
      <c r="F148" s="15"/>
      <c r="G148" s="16"/>
      <c r="H148" s="15"/>
      <c r="I148" s="14" t="s">
        <v>88</v>
      </c>
      <c r="J148" s="14">
        <v>18.6</v>
      </c>
      <c r="K148" s="14">
        <v>15.0</v>
      </c>
      <c r="L148" s="15" t="str">
        <f>VLOOKUP(I148,'Odrůdy a zkratky'!$A$2:$C$39,3,0)</f>
        <v>červené</v>
      </c>
    </row>
    <row r="149" ht="13.5" customHeight="1">
      <c r="A149" s="4" t="str">
        <f t="shared" si="1"/>
        <v>VZ 8</v>
      </c>
      <c r="B149" s="12" t="str">
        <f t="shared" si="3"/>
        <v>VZ</v>
      </c>
      <c r="C149" s="13">
        <v>8.0</v>
      </c>
      <c r="D149" s="14" t="s">
        <v>87</v>
      </c>
      <c r="E149" s="14" t="s">
        <v>11</v>
      </c>
      <c r="F149" s="15"/>
      <c r="G149" s="16"/>
      <c r="H149" s="15"/>
      <c r="I149" s="14" t="s">
        <v>167</v>
      </c>
      <c r="J149" s="19">
        <v>18.4</v>
      </c>
      <c r="K149" s="14">
        <v>4.0</v>
      </c>
      <c r="L149" s="15" t="str">
        <f>VLOOKUP(I149,'Odrůdy a zkratky'!$A$2:$C$39,3,0)</f>
        <v>bílé</v>
      </c>
    </row>
    <row r="150" ht="13.5" customHeight="1">
      <c r="A150" s="4" t="str">
        <f t="shared" si="1"/>
        <v>KER 1</v>
      </c>
      <c r="B150" s="12" t="str">
        <f t="shared" si="3"/>
        <v>KER</v>
      </c>
      <c r="C150" s="13">
        <v>1.0</v>
      </c>
      <c r="D150" s="14" t="s">
        <v>276</v>
      </c>
      <c r="E150" s="14" t="s">
        <v>277</v>
      </c>
      <c r="F150" s="15"/>
      <c r="G150" s="18" t="s">
        <v>23</v>
      </c>
      <c r="H150" s="15"/>
      <c r="I150" s="14" t="s">
        <v>278</v>
      </c>
      <c r="J150" s="19">
        <v>18.8</v>
      </c>
      <c r="K150" s="14">
        <v>16.0</v>
      </c>
      <c r="L150" s="15" t="str">
        <f>VLOOKUP(I150,'Odrůdy a zkratky'!$A$2:$C$39,3,0)</f>
        <v>bílé</v>
      </c>
    </row>
    <row r="151" ht="13.5" customHeight="1">
      <c r="A151" s="4" t="str">
        <f t="shared" si="1"/>
        <v>OVB 1</v>
      </c>
      <c r="B151" s="12" t="str">
        <f t="shared" si="3"/>
        <v>OVB</v>
      </c>
      <c r="C151" s="13">
        <v>1.0</v>
      </c>
      <c r="D151" s="14" t="s">
        <v>276</v>
      </c>
      <c r="E151" s="14" t="s">
        <v>277</v>
      </c>
      <c r="F151" s="14" t="s">
        <v>286</v>
      </c>
      <c r="G151" s="18" t="s">
        <v>23</v>
      </c>
      <c r="H151" s="15"/>
      <c r="I151" s="14" t="s">
        <v>287</v>
      </c>
      <c r="J151" s="19">
        <v>18.6</v>
      </c>
      <c r="K151" s="14">
        <v>16.0</v>
      </c>
      <c r="L151" s="15" t="str">
        <f>VLOOKUP(I151,'Odrůdy a zkratky'!$A$2:$C$39,3,0)</f>
        <v>bílé</v>
      </c>
    </row>
    <row r="152" ht="13.5" customHeight="1">
      <c r="A152" s="4" t="str">
        <f t="shared" si="1"/>
        <v>PA 11</v>
      </c>
      <c r="B152" s="12" t="str">
        <f t="shared" si="3"/>
        <v>PA</v>
      </c>
      <c r="C152" s="13">
        <v>11.0</v>
      </c>
      <c r="D152" s="14" t="s">
        <v>214</v>
      </c>
      <c r="E152" s="14" t="s">
        <v>215</v>
      </c>
      <c r="F152" s="15"/>
      <c r="G152" s="18" t="s">
        <v>94</v>
      </c>
      <c r="H152" s="14"/>
      <c r="I152" s="14" t="s">
        <v>207</v>
      </c>
      <c r="J152" s="19">
        <v>18.3</v>
      </c>
      <c r="K152" s="14">
        <v>6.0</v>
      </c>
      <c r="L152" s="15" t="str">
        <f>VLOOKUP(I152,'Odrůdy a zkratky'!$A$2:$C$39,3,0)</f>
        <v>bílé</v>
      </c>
    </row>
    <row r="153" ht="13.5" customHeight="1">
      <c r="A153" s="4" t="str">
        <f t="shared" si="1"/>
        <v>MM 5</v>
      </c>
      <c r="B153" s="12" t="str">
        <f t="shared" si="3"/>
        <v>MM</v>
      </c>
      <c r="C153" s="13">
        <v>5.0</v>
      </c>
      <c r="D153" s="14" t="s">
        <v>214</v>
      </c>
      <c r="E153" s="14" t="s">
        <v>215</v>
      </c>
      <c r="F153" s="15"/>
      <c r="G153" s="18"/>
      <c r="H153" s="15"/>
      <c r="I153" s="14" t="s">
        <v>227</v>
      </c>
      <c r="J153" s="19">
        <v>18.2</v>
      </c>
      <c r="K153" s="14">
        <v>4.0</v>
      </c>
      <c r="L153" s="15" t="str">
        <f>VLOOKUP(I153,'Odrůdy a zkratky'!$A$2:$C$39,3,0)</f>
        <v>bílé</v>
      </c>
    </row>
    <row r="154" ht="13.5" customHeight="1">
      <c r="A154" s="4" t="str">
        <f t="shared" si="1"/>
        <v>PA 12</v>
      </c>
      <c r="B154" s="12" t="str">
        <f t="shared" si="3"/>
        <v>PA</v>
      </c>
      <c r="C154" s="13">
        <v>12.0</v>
      </c>
      <c r="D154" s="14" t="s">
        <v>214</v>
      </c>
      <c r="E154" s="14" t="s">
        <v>215</v>
      </c>
      <c r="F154" s="14" t="s">
        <v>216</v>
      </c>
      <c r="G154" s="18"/>
      <c r="H154" s="14">
        <v>2022.0</v>
      </c>
      <c r="I154" s="14" t="s">
        <v>207</v>
      </c>
      <c r="J154" s="19">
        <v>17.5</v>
      </c>
      <c r="K154" s="14">
        <v>6.0</v>
      </c>
      <c r="L154" s="15" t="str">
        <f>VLOOKUP(I154,'Odrůdy a zkratky'!$A$2:$C$39,3,0)</f>
        <v>bílé</v>
      </c>
    </row>
    <row r="155" ht="13.5" customHeight="1">
      <c r="A155" s="4" t="str">
        <f t="shared" si="1"/>
        <v>SMB 13</v>
      </c>
      <c r="B155" s="12" t="str">
        <f t="shared" si="3"/>
        <v>SMB</v>
      </c>
      <c r="C155" s="13">
        <v>13.0</v>
      </c>
      <c r="D155" s="14" t="s">
        <v>258</v>
      </c>
      <c r="E155" s="14" t="s">
        <v>33</v>
      </c>
      <c r="F155" s="14" t="s">
        <v>259</v>
      </c>
      <c r="G155" s="16"/>
      <c r="H155" s="14"/>
      <c r="I155" s="14" t="s">
        <v>246</v>
      </c>
      <c r="J155" s="19">
        <v>18.4</v>
      </c>
      <c r="K155" s="14">
        <v>4.0</v>
      </c>
      <c r="L155" s="15" t="str">
        <f>VLOOKUP(I155,'Odrůdy a zkratky'!$A$2:$C$39,3,0)</f>
        <v>bílé</v>
      </c>
    </row>
    <row r="156" ht="13.5" customHeight="1">
      <c r="A156" s="4" t="str">
        <f t="shared" si="1"/>
        <v>CS 6</v>
      </c>
      <c r="B156" s="12" t="str">
        <f t="shared" si="3"/>
        <v>CS</v>
      </c>
      <c r="C156" s="13">
        <v>6.0</v>
      </c>
      <c r="D156" s="14" t="s">
        <v>116</v>
      </c>
      <c r="E156" s="14" t="s">
        <v>33</v>
      </c>
      <c r="F156" s="15"/>
      <c r="G156" s="16"/>
      <c r="H156" s="14">
        <v>2022.0</v>
      </c>
      <c r="I156" s="14" t="s">
        <v>111</v>
      </c>
      <c r="J156" s="17">
        <v>19.0</v>
      </c>
      <c r="K156" s="14">
        <v>15.0</v>
      </c>
      <c r="L156" s="15" t="str">
        <f>VLOOKUP(I156,'Odrůdy a zkratky'!$A$2:$C$39,3,0)</f>
        <v>červené</v>
      </c>
    </row>
    <row r="157" ht="13.5" customHeight="1">
      <c r="A157" s="4" t="str">
        <f t="shared" si="1"/>
        <v>SOL 3</v>
      </c>
      <c r="B157" s="12" t="str">
        <f t="shared" si="3"/>
        <v>SOL</v>
      </c>
      <c r="C157" s="13">
        <v>3.0</v>
      </c>
      <c r="D157" s="14" t="s">
        <v>281</v>
      </c>
      <c r="E157" s="14" t="s">
        <v>33</v>
      </c>
      <c r="F157" s="14"/>
      <c r="G157" s="18"/>
      <c r="H157" s="15"/>
      <c r="I157" s="14" t="s">
        <v>280</v>
      </c>
      <c r="J157" s="19">
        <v>18.8</v>
      </c>
      <c r="K157" s="14">
        <v>16.0</v>
      </c>
      <c r="L157" s="15" t="str">
        <f>VLOOKUP(I157,'Odrůdy a zkratky'!$A$2:$C$39,3,0)</f>
        <v>bílé</v>
      </c>
    </row>
    <row r="158" ht="13.5" customHeight="1">
      <c r="A158" s="4" t="str">
        <f t="shared" si="1"/>
        <v>CH 10</v>
      </c>
      <c r="B158" s="12" t="str">
        <f t="shared" si="3"/>
        <v>CH</v>
      </c>
      <c r="C158" s="13">
        <v>10.0</v>
      </c>
      <c r="D158" s="14" t="s">
        <v>205</v>
      </c>
      <c r="E158" s="14" t="s">
        <v>33</v>
      </c>
      <c r="F158" s="15"/>
      <c r="G158" s="18"/>
      <c r="H158" s="14">
        <v>2020.0</v>
      </c>
      <c r="I158" s="14" t="s">
        <v>202</v>
      </c>
      <c r="J158" s="19">
        <v>18.2</v>
      </c>
      <c r="K158" s="14">
        <v>8.0</v>
      </c>
      <c r="L158" s="15" t="str">
        <f>VLOOKUP(I158,'Odrůdy a zkratky'!$A$2:$C$39,3,0)</f>
        <v>bílé</v>
      </c>
    </row>
    <row r="159" ht="13.5" customHeight="1">
      <c r="A159" s="4" t="str">
        <f t="shared" si="1"/>
        <v>ROS 19</v>
      </c>
      <c r="B159" s="12" t="str">
        <f t="shared" si="3"/>
        <v>ROS</v>
      </c>
      <c r="C159" s="13">
        <v>19.0</v>
      </c>
      <c r="D159" s="14" t="s">
        <v>230</v>
      </c>
      <c r="E159" s="14" t="s">
        <v>33</v>
      </c>
      <c r="F159" s="14" t="s">
        <v>260</v>
      </c>
      <c r="G159" s="18" t="s">
        <v>74</v>
      </c>
      <c r="H159" s="15"/>
      <c r="I159" s="14" t="s">
        <v>261</v>
      </c>
      <c r="J159" s="17">
        <v>18.7</v>
      </c>
      <c r="K159" s="14">
        <v>10.0</v>
      </c>
      <c r="L159" s="15" t="str">
        <f>VLOOKUP(I159,'Odrůdy a zkratky'!$A$2:$C$39,3,0)</f>
        <v>rosé</v>
      </c>
    </row>
    <row r="160" ht="13.5" customHeight="1">
      <c r="A160" s="4" t="str">
        <f t="shared" si="1"/>
        <v>MM 6</v>
      </c>
      <c r="B160" s="12" t="str">
        <f t="shared" si="3"/>
        <v>MM</v>
      </c>
      <c r="C160" s="13">
        <v>6.0</v>
      </c>
      <c r="D160" s="14" t="s">
        <v>230</v>
      </c>
      <c r="E160" s="14" t="s">
        <v>33</v>
      </c>
      <c r="F160" s="15"/>
      <c r="G160" s="18" t="s">
        <v>74</v>
      </c>
      <c r="H160" s="15"/>
      <c r="I160" s="14" t="s">
        <v>227</v>
      </c>
      <c r="J160" s="19">
        <v>18.1</v>
      </c>
      <c r="K160" s="14">
        <v>4.0</v>
      </c>
      <c r="L160" s="15" t="str">
        <f>VLOOKUP(I160,'Odrůdy a zkratky'!$A$2:$C$39,3,0)</f>
        <v>bílé</v>
      </c>
    </row>
    <row r="161" ht="13.5" customHeight="1">
      <c r="A161" s="4" t="str">
        <f t="shared" si="1"/>
        <v>ZW 17</v>
      </c>
      <c r="B161" s="12" t="str">
        <f>I160</f>
        <v>MM</v>
      </c>
      <c r="C161" s="13">
        <v>17.0</v>
      </c>
      <c r="D161" s="14" t="s">
        <v>32</v>
      </c>
      <c r="E161" s="14" t="s">
        <v>33</v>
      </c>
      <c r="F161" s="15"/>
      <c r="G161" s="18" t="s">
        <v>23</v>
      </c>
      <c r="H161" s="14">
        <v>2022.0</v>
      </c>
      <c r="I161" s="14" t="s">
        <v>9</v>
      </c>
      <c r="J161" s="17">
        <v>18.5</v>
      </c>
      <c r="K161" s="14">
        <v>13.0</v>
      </c>
      <c r="L161" s="15" t="str">
        <f>VLOOKUP(I161,'Odrůdy a zkratky'!$A$2:$C$39,3,0)</f>
        <v>červené</v>
      </c>
    </row>
    <row r="162" ht="13.5" customHeight="1">
      <c r="A162" s="4" t="str">
        <f t="shared" si="1"/>
        <v>OVČ 3</v>
      </c>
      <c r="B162" s="12" t="str">
        <f t="shared" ref="B162:B533" si="4">I162</f>
        <v>OVČ</v>
      </c>
      <c r="C162" s="13">
        <v>3.0</v>
      </c>
      <c r="D162" s="14" t="s">
        <v>121</v>
      </c>
      <c r="E162" s="14" t="s">
        <v>13</v>
      </c>
      <c r="F162" s="14" t="s">
        <v>298</v>
      </c>
      <c r="G162" s="16"/>
      <c r="H162" s="14">
        <v>2022.0</v>
      </c>
      <c r="I162" s="14" t="s">
        <v>297</v>
      </c>
      <c r="J162" s="17">
        <v>18.7</v>
      </c>
      <c r="K162" s="14">
        <v>14.0</v>
      </c>
      <c r="L162" s="15" t="str">
        <f>VLOOKUP(I162,'Odrůdy a zkratky'!$A$2:$C$39,3,0)</f>
        <v>červené</v>
      </c>
    </row>
    <row r="163" ht="13.5" customHeight="1">
      <c r="A163" s="4" t="str">
        <f t="shared" si="1"/>
        <v>OVČ 4</v>
      </c>
      <c r="B163" s="12" t="str">
        <f t="shared" si="4"/>
        <v>OVČ</v>
      </c>
      <c r="C163" s="13">
        <v>4.0</v>
      </c>
      <c r="D163" s="14" t="s">
        <v>121</v>
      </c>
      <c r="E163" s="14" t="s">
        <v>13</v>
      </c>
      <c r="F163" s="14" t="s">
        <v>298</v>
      </c>
      <c r="G163" s="16"/>
      <c r="H163" s="14">
        <v>2021.0</v>
      </c>
      <c r="I163" s="14" t="s">
        <v>297</v>
      </c>
      <c r="J163" s="17">
        <v>18.6</v>
      </c>
      <c r="K163" s="14">
        <v>14.0</v>
      </c>
      <c r="L163" s="15" t="str">
        <f>VLOOKUP(I163,'Odrůdy a zkratky'!$A$2:$C$39,3,0)</f>
        <v>červené</v>
      </c>
    </row>
    <row r="164" ht="13.5" customHeight="1">
      <c r="A164" s="4" t="str">
        <f t="shared" si="1"/>
        <v>OVB 2</v>
      </c>
      <c r="B164" s="12" t="str">
        <f t="shared" si="4"/>
        <v>OVB</v>
      </c>
      <c r="C164" s="13">
        <v>2.0</v>
      </c>
      <c r="D164" s="14" t="s">
        <v>121</v>
      </c>
      <c r="E164" s="14" t="s">
        <v>13</v>
      </c>
      <c r="F164" s="14" t="s">
        <v>288</v>
      </c>
      <c r="G164" s="16"/>
      <c r="H164" s="14">
        <v>2022.0</v>
      </c>
      <c r="I164" s="14" t="s">
        <v>287</v>
      </c>
      <c r="J164" s="19">
        <v>18.0</v>
      </c>
      <c r="K164" s="14">
        <v>16.0</v>
      </c>
      <c r="L164" s="15" t="str">
        <f>VLOOKUP(I164,'Odrůdy a zkratky'!$A$2:$C$39,3,0)</f>
        <v>bílé</v>
      </c>
    </row>
    <row r="165" ht="13.5" customHeight="1">
      <c r="A165" s="4" t="str">
        <f t="shared" si="1"/>
        <v>HI 3</v>
      </c>
      <c r="B165" s="12" t="str">
        <f t="shared" si="4"/>
        <v>HI</v>
      </c>
      <c r="C165" s="13">
        <v>3.0</v>
      </c>
      <c r="D165" s="14" t="s">
        <v>121</v>
      </c>
      <c r="E165" s="14" t="s">
        <v>13</v>
      </c>
      <c r="F165" s="15"/>
      <c r="G165" s="16"/>
      <c r="H165" s="14">
        <v>2022.0</v>
      </c>
      <c r="I165" s="14" t="s">
        <v>119</v>
      </c>
      <c r="J165" s="19">
        <v>17.8</v>
      </c>
      <c r="K165" s="14">
        <v>9.0</v>
      </c>
      <c r="L165" s="15" t="str">
        <f>VLOOKUP(I165,'Odrůdy a zkratky'!$A$2:$C$39,3,0)</f>
        <v>bílé</v>
      </c>
    </row>
    <row r="166" ht="13.5" customHeight="1">
      <c r="A166" s="4" t="str">
        <f t="shared" si="1"/>
        <v>ROS 5</v>
      </c>
      <c r="B166" s="12" t="str">
        <f t="shared" si="4"/>
        <v>ROS</v>
      </c>
      <c r="C166" s="13">
        <v>5.0</v>
      </c>
      <c r="D166" s="14" t="s">
        <v>121</v>
      </c>
      <c r="E166" s="14" t="s">
        <v>13</v>
      </c>
      <c r="F166" s="14" t="s">
        <v>265</v>
      </c>
      <c r="G166" s="16"/>
      <c r="H166" s="14">
        <v>2022.0</v>
      </c>
      <c r="I166" s="14" t="s">
        <v>261</v>
      </c>
      <c r="J166" s="17">
        <v>17.5</v>
      </c>
      <c r="K166" s="14">
        <v>10.0</v>
      </c>
      <c r="L166" s="15" t="str">
        <f>VLOOKUP(I166,'Odrůdy a zkratky'!$A$2:$C$39,3,0)</f>
        <v>rosé</v>
      </c>
    </row>
    <row r="167" ht="13.5" customHeight="1">
      <c r="A167" s="4" t="str">
        <f t="shared" si="1"/>
        <v>CH 2</v>
      </c>
      <c r="B167" s="12" t="str">
        <f t="shared" si="4"/>
        <v>CH</v>
      </c>
      <c r="C167" s="13">
        <v>2.0</v>
      </c>
      <c r="D167" s="14" t="s">
        <v>203</v>
      </c>
      <c r="E167" s="14" t="s">
        <v>13</v>
      </c>
      <c r="F167" s="15"/>
      <c r="G167" s="16"/>
      <c r="H167" s="14">
        <v>2022.0</v>
      </c>
      <c r="I167" s="14" t="s">
        <v>202</v>
      </c>
      <c r="J167" s="19">
        <v>18.0</v>
      </c>
      <c r="K167" s="14">
        <v>8.0</v>
      </c>
      <c r="L167" s="15" t="str">
        <f>VLOOKUP(I167,'Odrůdy a zkratky'!$A$2:$C$39,3,0)</f>
        <v>bílé</v>
      </c>
    </row>
    <row r="168" ht="13.5" customHeight="1">
      <c r="A168" s="4" t="str">
        <f t="shared" si="1"/>
        <v>CS 1</v>
      </c>
      <c r="B168" s="12" t="str">
        <f t="shared" si="4"/>
        <v>CS</v>
      </c>
      <c r="C168" s="13">
        <v>1.0</v>
      </c>
      <c r="D168" s="14" t="s">
        <v>110</v>
      </c>
      <c r="E168" s="14" t="s">
        <v>13</v>
      </c>
      <c r="F168" s="15"/>
      <c r="G168" s="18" t="s">
        <v>94</v>
      </c>
      <c r="H168" s="14">
        <v>2022.0</v>
      </c>
      <c r="I168" s="14" t="s">
        <v>111</v>
      </c>
      <c r="J168" s="17">
        <v>18.6</v>
      </c>
      <c r="K168" s="14">
        <v>15.0</v>
      </c>
      <c r="L168" s="15" t="str">
        <f>VLOOKUP(I168,'Odrůdy a zkratky'!$A$2:$C$39,3,0)</f>
        <v>červené</v>
      </c>
    </row>
    <row r="169" ht="13.5" customHeight="1">
      <c r="A169" s="4" t="str">
        <f t="shared" si="1"/>
        <v>CH 1</v>
      </c>
      <c r="B169" s="12" t="str">
        <f t="shared" si="4"/>
        <v>CH</v>
      </c>
      <c r="C169" s="13">
        <v>1.0</v>
      </c>
      <c r="D169" s="14" t="s">
        <v>201</v>
      </c>
      <c r="E169" s="14" t="s">
        <v>13</v>
      </c>
      <c r="F169" s="15"/>
      <c r="G169" s="16"/>
      <c r="H169" s="15"/>
      <c r="I169" s="14" t="s">
        <v>202</v>
      </c>
      <c r="J169" s="19">
        <v>18.4</v>
      </c>
      <c r="K169" s="14">
        <v>8.0</v>
      </c>
      <c r="L169" s="15" t="str">
        <f>VLOOKUP(I169,'Odrůdy a zkratky'!$A$2:$C$39,3,0)</f>
        <v>bílé</v>
      </c>
    </row>
    <row r="170" ht="13.5" customHeight="1">
      <c r="A170" s="4" t="str">
        <f t="shared" si="1"/>
        <v>SV 8</v>
      </c>
      <c r="B170" s="12" t="str">
        <f t="shared" si="4"/>
        <v>SV</v>
      </c>
      <c r="C170" s="13">
        <v>8.0</v>
      </c>
      <c r="D170" s="14" t="s">
        <v>67</v>
      </c>
      <c r="E170" s="14" t="s">
        <v>13</v>
      </c>
      <c r="F170" s="15"/>
      <c r="G170" s="16"/>
      <c r="H170" s="15"/>
      <c r="I170" s="14" t="s">
        <v>60</v>
      </c>
      <c r="J170" s="17">
        <v>18.3</v>
      </c>
      <c r="K170" s="14">
        <v>11.0</v>
      </c>
      <c r="L170" s="15" t="str">
        <f>VLOOKUP(I170,'Odrůdy a zkratky'!$A$2:$C$39,3,0)</f>
        <v>červené</v>
      </c>
    </row>
    <row r="171" ht="13.5" customHeight="1">
      <c r="A171" s="4" t="str">
        <f t="shared" si="1"/>
        <v>RR 3</v>
      </c>
      <c r="B171" s="12" t="str">
        <f t="shared" si="4"/>
        <v>RR</v>
      </c>
      <c r="C171" s="13">
        <v>3.0</v>
      </c>
      <c r="D171" s="14" t="s">
        <v>67</v>
      </c>
      <c r="E171" s="14" t="s">
        <v>13</v>
      </c>
      <c r="F171" s="15"/>
      <c r="G171" s="16"/>
      <c r="H171" s="15"/>
      <c r="I171" s="14" t="s">
        <v>160</v>
      </c>
      <c r="J171" s="19">
        <v>18.0</v>
      </c>
      <c r="K171" s="14">
        <v>3.0</v>
      </c>
      <c r="L171" s="15" t="str">
        <f>VLOOKUP(I171,'Odrůdy a zkratky'!$A$2:$C$39,3,0)</f>
        <v>bílé</v>
      </c>
    </row>
    <row r="172" ht="13.5" customHeight="1">
      <c r="A172" s="4" t="str">
        <f t="shared" si="1"/>
        <v>SV 7</v>
      </c>
      <c r="B172" s="12" t="str">
        <f t="shared" si="4"/>
        <v>SV</v>
      </c>
      <c r="C172" s="13">
        <v>7.0</v>
      </c>
      <c r="D172" s="14" t="s">
        <v>66</v>
      </c>
      <c r="E172" s="14" t="s">
        <v>13</v>
      </c>
      <c r="F172" s="15"/>
      <c r="G172" s="16"/>
      <c r="H172" s="14">
        <v>2022.0</v>
      </c>
      <c r="I172" s="14" t="s">
        <v>60</v>
      </c>
      <c r="J172" s="17">
        <v>17.1</v>
      </c>
      <c r="K172" s="14">
        <v>11.0</v>
      </c>
      <c r="L172" s="15" t="str">
        <f>VLOOKUP(I172,'Odrůdy a zkratky'!$A$2:$C$39,3,0)</f>
        <v>červené</v>
      </c>
    </row>
    <row r="173" ht="13.5" customHeight="1">
      <c r="A173" s="4" t="str">
        <f t="shared" si="1"/>
        <v>SV 12</v>
      </c>
      <c r="B173" s="12" t="str">
        <f t="shared" si="4"/>
        <v>SV</v>
      </c>
      <c r="C173" s="13">
        <v>12.0</v>
      </c>
      <c r="D173" s="14" t="s">
        <v>72</v>
      </c>
      <c r="E173" s="14" t="s">
        <v>13</v>
      </c>
      <c r="F173" s="15"/>
      <c r="G173" s="16"/>
      <c r="H173" s="15"/>
      <c r="I173" s="14" t="s">
        <v>60</v>
      </c>
      <c r="J173" s="17">
        <v>18.8</v>
      </c>
      <c r="K173" s="14">
        <v>11.0</v>
      </c>
      <c r="L173" s="15" t="str">
        <f>VLOOKUP(I173,'Odrůdy a zkratky'!$A$2:$C$39,3,0)</f>
        <v>červené</v>
      </c>
    </row>
    <row r="174" ht="13.5" customHeight="1">
      <c r="A174" s="4" t="str">
        <f t="shared" si="1"/>
        <v>CS 4</v>
      </c>
      <c r="B174" s="12" t="str">
        <f t="shared" si="4"/>
        <v>CS</v>
      </c>
      <c r="C174" s="13">
        <v>4.0</v>
      </c>
      <c r="D174" s="14" t="s">
        <v>72</v>
      </c>
      <c r="E174" s="14" t="s">
        <v>13</v>
      </c>
      <c r="F174" s="15"/>
      <c r="G174" s="18" t="s">
        <v>114</v>
      </c>
      <c r="H174" s="15"/>
      <c r="I174" s="14" t="s">
        <v>111</v>
      </c>
      <c r="J174" s="17">
        <v>18.6</v>
      </c>
      <c r="K174" s="14">
        <v>15.0</v>
      </c>
      <c r="L174" s="15" t="str">
        <f>VLOOKUP(I174,'Odrůdy a zkratky'!$A$2:$C$39,3,0)</f>
        <v>červené</v>
      </c>
    </row>
    <row r="175" ht="13.5" customHeight="1">
      <c r="A175" s="4" t="str">
        <f t="shared" si="1"/>
        <v>RM 4</v>
      </c>
      <c r="B175" s="12" t="str">
        <f t="shared" si="4"/>
        <v>RM</v>
      </c>
      <c r="C175" s="13">
        <v>4.0</v>
      </c>
      <c r="D175" s="14" t="s">
        <v>72</v>
      </c>
      <c r="E175" s="14" t="s">
        <v>13</v>
      </c>
      <c r="F175" s="14"/>
      <c r="G175" s="16"/>
      <c r="H175" s="15"/>
      <c r="I175" s="14" t="s">
        <v>95</v>
      </c>
      <c r="J175" s="14">
        <v>18.4</v>
      </c>
      <c r="K175" s="14">
        <v>15.0</v>
      </c>
      <c r="L175" s="15" t="str">
        <f>VLOOKUP(I175,'Odrůdy a zkratky'!$A$2:$C$39,3,0)</f>
        <v>červené</v>
      </c>
    </row>
    <row r="176" ht="13.5" customHeight="1">
      <c r="A176" s="4" t="str">
        <f t="shared" si="1"/>
        <v>VZ 6</v>
      </c>
      <c r="B176" s="12" t="str">
        <f t="shared" si="4"/>
        <v>VZ</v>
      </c>
      <c r="C176" s="13">
        <v>6.0</v>
      </c>
      <c r="D176" s="14" t="s">
        <v>161</v>
      </c>
      <c r="E176" s="14" t="s">
        <v>13</v>
      </c>
      <c r="F176" s="15"/>
      <c r="G176" s="16"/>
      <c r="H176" s="14">
        <v>2023.0</v>
      </c>
      <c r="I176" s="14" t="s">
        <v>167</v>
      </c>
      <c r="J176" s="19">
        <v>18.7</v>
      </c>
      <c r="K176" s="14">
        <v>4.0</v>
      </c>
      <c r="L176" s="15" t="str">
        <f>VLOOKUP(I176,'Odrůdy a zkratky'!$A$2:$C$39,3,0)</f>
        <v>bílé</v>
      </c>
    </row>
    <row r="177" ht="13.5" customHeight="1">
      <c r="A177" s="4" t="str">
        <f t="shared" si="1"/>
        <v>RR 2</v>
      </c>
      <c r="B177" s="12" t="str">
        <f t="shared" si="4"/>
        <v>RR</v>
      </c>
      <c r="C177" s="13">
        <v>2.0</v>
      </c>
      <c r="D177" s="14" t="s">
        <v>161</v>
      </c>
      <c r="E177" s="14" t="s">
        <v>13</v>
      </c>
      <c r="F177" s="15"/>
      <c r="G177" s="16"/>
      <c r="H177" s="15"/>
      <c r="I177" s="14" t="s">
        <v>160</v>
      </c>
      <c r="J177" s="19">
        <v>18.4</v>
      </c>
      <c r="K177" s="14">
        <v>3.0</v>
      </c>
      <c r="L177" s="15" t="str">
        <f>VLOOKUP(I177,'Odrůdy a zkratky'!$A$2:$C$39,3,0)</f>
        <v>bílé</v>
      </c>
    </row>
    <row r="178" ht="13.5" customHeight="1">
      <c r="A178" s="4" t="str">
        <f t="shared" si="1"/>
        <v>RŠ 2</v>
      </c>
      <c r="B178" s="12" t="str">
        <f t="shared" si="4"/>
        <v>RŠ</v>
      </c>
      <c r="C178" s="13">
        <v>2.0</v>
      </c>
      <c r="D178" s="14" t="s">
        <v>131</v>
      </c>
      <c r="E178" s="14" t="s">
        <v>13</v>
      </c>
      <c r="F178" s="15"/>
      <c r="G178" s="16"/>
      <c r="H178" s="15"/>
      <c r="I178" s="14" t="s">
        <v>130</v>
      </c>
      <c r="J178" s="19">
        <v>18.6</v>
      </c>
      <c r="K178" s="14">
        <v>7.0</v>
      </c>
      <c r="L178" s="15" t="str">
        <f>VLOOKUP(I178,'Odrůdy a zkratky'!$A$2:$C$39,3,0)</f>
        <v>bílé</v>
      </c>
    </row>
    <row r="179" ht="13.5" customHeight="1">
      <c r="A179" s="4" t="str">
        <f t="shared" si="1"/>
        <v>SZ 1</v>
      </c>
      <c r="B179" s="12" t="str">
        <f t="shared" si="4"/>
        <v>SZ</v>
      </c>
      <c r="C179" s="13">
        <v>1.0</v>
      </c>
      <c r="D179" s="14" t="s">
        <v>131</v>
      </c>
      <c r="E179" s="14" t="s">
        <v>13</v>
      </c>
      <c r="F179" s="15"/>
      <c r="G179" s="16"/>
      <c r="H179" s="15"/>
      <c r="I179" s="14" t="s">
        <v>232</v>
      </c>
      <c r="J179" s="19">
        <v>18.3</v>
      </c>
      <c r="K179" s="14">
        <v>9.0</v>
      </c>
      <c r="L179" s="15" t="str">
        <f>VLOOKUP(I179,'Odrůdy a zkratky'!$A$2:$C$39,3,0)</f>
        <v>bílé</v>
      </c>
    </row>
    <row r="180" ht="13.5" customHeight="1">
      <c r="A180" s="4" t="str">
        <f t="shared" si="1"/>
        <v>SMB 3</v>
      </c>
      <c r="B180" s="12" t="str">
        <f t="shared" si="4"/>
        <v>SMB</v>
      </c>
      <c r="C180" s="13">
        <v>3.0</v>
      </c>
      <c r="D180" s="14" t="s">
        <v>248</v>
      </c>
      <c r="E180" s="14" t="s">
        <v>13</v>
      </c>
      <c r="F180" s="14" t="s">
        <v>249</v>
      </c>
      <c r="G180" s="16"/>
      <c r="H180" s="15"/>
      <c r="I180" s="14" t="s">
        <v>246</v>
      </c>
      <c r="J180" s="19">
        <v>18.7</v>
      </c>
      <c r="K180" s="14">
        <v>8.0</v>
      </c>
      <c r="L180" s="15" t="str">
        <f>VLOOKUP(I180,'Odrůdy a zkratky'!$A$2:$C$39,3,0)</f>
        <v>bílé</v>
      </c>
    </row>
    <row r="181" ht="13.5" customHeight="1">
      <c r="A181" s="4" t="str">
        <f t="shared" si="1"/>
        <v>SV 5</v>
      </c>
      <c r="B181" s="12" t="str">
        <f t="shared" si="4"/>
        <v>SV</v>
      </c>
      <c r="C181" s="13">
        <v>5.0</v>
      </c>
      <c r="D181" s="14" t="s">
        <v>64</v>
      </c>
      <c r="E181" s="14" t="s">
        <v>13</v>
      </c>
      <c r="F181" s="15"/>
      <c r="G181" s="16"/>
      <c r="H181" s="15"/>
      <c r="I181" s="14" t="s">
        <v>60</v>
      </c>
      <c r="J181" s="17">
        <v>18.7</v>
      </c>
      <c r="K181" s="14">
        <v>11.0</v>
      </c>
      <c r="L181" s="15" t="str">
        <f>VLOOKUP(I181,'Odrůdy a zkratky'!$A$2:$C$39,3,0)</f>
        <v>červené</v>
      </c>
    </row>
    <row r="182" ht="13.5" customHeight="1">
      <c r="A182" s="4" t="str">
        <f t="shared" si="1"/>
        <v>SMČ 3</v>
      </c>
      <c r="B182" s="12" t="str">
        <f t="shared" si="4"/>
        <v>SMČ</v>
      </c>
      <c r="C182" s="13">
        <v>3.0</v>
      </c>
      <c r="D182" s="14" t="s">
        <v>49</v>
      </c>
      <c r="E182" s="14" t="s">
        <v>13</v>
      </c>
      <c r="F182" s="14" t="s">
        <v>236</v>
      </c>
      <c r="G182" s="16"/>
      <c r="H182" s="14">
        <v>2022.0</v>
      </c>
      <c r="I182" s="14" t="s">
        <v>234</v>
      </c>
      <c r="J182" s="17">
        <v>18.5</v>
      </c>
      <c r="K182" s="14">
        <v>12.0</v>
      </c>
      <c r="L182" s="15" t="str">
        <f>VLOOKUP(I182,'Odrůdy a zkratky'!$A$2:$C$39,3,0)</f>
        <v>červené</v>
      </c>
    </row>
    <row r="183" ht="13.5" customHeight="1">
      <c r="A183" s="4" t="str">
        <f t="shared" si="1"/>
        <v>FR 2</v>
      </c>
      <c r="B183" s="12" t="str">
        <f t="shared" si="4"/>
        <v>FR</v>
      </c>
      <c r="C183" s="13">
        <v>2.0</v>
      </c>
      <c r="D183" s="14" t="s">
        <v>49</v>
      </c>
      <c r="E183" s="14" t="s">
        <v>13</v>
      </c>
      <c r="F183" s="15"/>
      <c r="G183" s="16"/>
      <c r="H183" s="14">
        <v>2022.0</v>
      </c>
      <c r="I183" s="14" t="s">
        <v>48</v>
      </c>
      <c r="J183" s="17">
        <v>18.0</v>
      </c>
      <c r="K183" s="14">
        <v>12.0</v>
      </c>
      <c r="L183" s="15" t="str">
        <f>VLOOKUP(I183,'Odrůdy a zkratky'!$A$2:$C$39,3,0)</f>
        <v>červené</v>
      </c>
    </row>
    <row r="184" ht="13.5" customHeight="1">
      <c r="A184" s="4" t="str">
        <f t="shared" si="1"/>
        <v>SV 6</v>
      </c>
      <c r="B184" s="12" t="str">
        <f t="shared" si="4"/>
        <v>SV</v>
      </c>
      <c r="C184" s="13">
        <v>6.0</v>
      </c>
      <c r="D184" s="14" t="s">
        <v>65</v>
      </c>
      <c r="E184" s="14" t="s">
        <v>13</v>
      </c>
      <c r="F184" s="14"/>
      <c r="G184" s="18" t="s">
        <v>23</v>
      </c>
      <c r="H184" s="14">
        <v>2022.0</v>
      </c>
      <c r="I184" s="14" t="s">
        <v>60</v>
      </c>
      <c r="J184" s="17">
        <v>18.7</v>
      </c>
      <c r="K184" s="14">
        <v>11.0</v>
      </c>
      <c r="L184" s="15" t="str">
        <f>VLOOKUP(I184,'Odrůdy a zkratky'!$A$2:$C$39,3,0)</f>
        <v>červené</v>
      </c>
    </row>
    <row r="185" ht="13.5" customHeight="1">
      <c r="A185" s="4" t="str">
        <f t="shared" si="1"/>
        <v>RM 1</v>
      </c>
      <c r="B185" s="12" t="str">
        <f t="shared" si="4"/>
        <v>RM</v>
      </c>
      <c r="C185" s="13">
        <v>1.0</v>
      </c>
      <c r="D185" s="14" t="s">
        <v>65</v>
      </c>
      <c r="E185" s="14" t="s">
        <v>13</v>
      </c>
      <c r="F185" s="14"/>
      <c r="G185" s="18" t="s">
        <v>94</v>
      </c>
      <c r="H185" s="14">
        <v>2022.0</v>
      </c>
      <c r="I185" s="14" t="s">
        <v>95</v>
      </c>
      <c r="J185" s="14">
        <v>18.6</v>
      </c>
      <c r="K185" s="14">
        <v>15.0</v>
      </c>
      <c r="L185" s="15" t="str">
        <f>VLOOKUP(I185,'Odrůdy a zkratky'!$A$2:$C$39,3,0)</f>
        <v>červené</v>
      </c>
    </row>
    <row r="186" ht="13.5" customHeight="1">
      <c r="A186" s="4" t="str">
        <f t="shared" si="1"/>
        <v>VZ 5</v>
      </c>
      <c r="B186" s="12" t="str">
        <f t="shared" si="4"/>
        <v>VZ</v>
      </c>
      <c r="C186" s="13">
        <v>5.0</v>
      </c>
      <c r="D186" s="14" t="s">
        <v>12</v>
      </c>
      <c r="E186" s="14" t="s">
        <v>13</v>
      </c>
      <c r="F186" s="15"/>
      <c r="G186" s="16"/>
      <c r="H186" s="14">
        <v>2022.0</v>
      </c>
      <c r="I186" s="14" t="s">
        <v>167</v>
      </c>
      <c r="J186" s="19">
        <v>18.6</v>
      </c>
      <c r="K186" s="14">
        <v>4.0</v>
      </c>
      <c r="L186" s="15" t="str">
        <f>VLOOKUP(I186,'Odrůdy a zkratky'!$A$2:$C$39,3,0)</f>
        <v>bílé</v>
      </c>
    </row>
    <row r="187" ht="13.5" customHeight="1">
      <c r="A187" s="4" t="str">
        <f t="shared" si="1"/>
        <v>ZW 3</v>
      </c>
      <c r="B187" s="12" t="str">
        <f t="shared" si="4"/>
        <v>ZW</v>
      </c>
      <c r="C187" s="13">
        <v>3.0</v>
      </c>
      <c r="D187" s="14" t="s">
        <v>12</v>
      </c>
      <c r="E187" s="14" t="s">
        <v>13</v>
      </c>
      <c r="F187" s="15"/>
      <c r="G187" s="16"/>
      <c r="H187" s="14">
        <v>2021.0</v>
      </c>
      <c r="I187" s="14" t="s">
        <v>9</v>
      </c>
      <c r="J187" s="17">
        <v>17.8</v>
      </c>
      <c r="K187" s="14">
        <v>13.0</v>
      </c>
      <c r="L187" s="15" t="str">
        <f>VLOOKUP(I187,'Odrůdy a zkratky'!$A$2:$C$39,3,0)</f>
        <v>červené</v>
      </c>
    </row>
    <row r="188" ht="13.5" customHeight="1">
      <c r="A188" s="4" t="str">
        <f t="shared" si="1"/>
        <v>VZ 4</v>
      </c>
      <c r="B188" s="12" t="str">
        <f t="shared" si="4"/>
        <v>VZ</v>
      </c>
      <c r="C188" s="13">
        <v>4.0</v>
      </c>
      <c r="D188" s="14" t="s">
        <v>170</v>
      </c>
      <c r="E188" s="14" t="s">
        <v>13</v>
      </c>
      <c r="F188" s="15"/>
      <c r="G188" s="18" t="s">
        <v>23</v>
      </c>
      <c r="H188" s="15"/>
      <c r="I188" s="14" t="s">
        <v>167</v>
      </c>
      <c r="J188" s="19">
        <v>18.0</v>
      </c>
      <c r="K188" s="14">
        <v>4.0</v>
      </c>
      <c r="L188" s="15" t="str">
        <f>VLOOKUP(I188,'Odrůdy a zkratky'!$A$2:$C$39,3,0)</f>
        <v>bílé</v>
      </c>
    </row>
    <row r="189" ht="13.5" customHeight="1">
      <c r="A189" s="4" t="str">
        <f t="shared" si="1"/>
        <v>SV 4</v>
      </c>
      <c r="B189" s="12" t="str">
        <f t="shared" si="4"/>
        <v>SV</v>
      </c>
      <c r="C189" s="13">
        <v>4.0</v>
      </c>
      <c r="D189" s="14" t="s">
        <v>43</v>
      </c>
      <c r="E189" s="14" t="s">
        <v>13</v>
      </c>
      <c r="F189" s="15"/>
      <c r="G189" s="16"/>
      <c r="H189" s="15"/>
      <c r="I189" s="14" t="s">
        <v>60</v>
      </c>
      <c r="J189" s="17">
        <v>18.6</v>
      </c>
      <c r="K189" s="14">
        <v>11.0</v>
      </c>
      <c r="L189" s="15" t="str">
        <f>VLOOKUP(I189,'Odrůdy a zkratky'!$A$2:$C$39,3,0)</f>
        <v>červené</v>
      </c>
    </row>
    <row r="190" ht="13.5" customHeight="1">
      <c r="A190" s="4" t="str">
        <f t="shared" si="1"/>
        <v>MP 1</v>
      </c>
      <c r="B190" s="12" t="str">
        <f t="shared" si="4"/>
        <v>MP</v>
      </c>
      <c r="C190" s="13">
        <v>1.0</v>
      </c>
      <c r="D190" s="14" t="s">
        <v>43</v>
      </c>
      <c r="E190" s="14" t="s">
        <v>13</v>
      </c>
      <c r="F190" s="15"/>
      <c r="G190" s="16"/>
      <c r="H190" s="15"/>
      <c r="I190" s="14" t="s">
        <v>44</v>
      </c>
      <c r="J190" s="17">
        <v>18.4</v>
      </c>
      <c r="K190" s="14">
        <v>11.0</v>
      </c>
      <c r="L190" s="15" t="str">
        <f>VLOOKUP(I190,'Odrůdy a zkratky'!$A$2:$C$39,3,0)</f>
        <v>červené</v>
      </c>
    </row>
    <row r="191" ht="13.5" customHeight="1">
      <c r="A191" s="4" t="str">
        <f t="shared" si="1"/>
        <v>ROS 13</v>
      </c>
      <c r="B191" s="12" t="str">
        <f t="shared" si="4"/>
        <v>ROS</v>
      </c>
      <c r="C191" s="13">
        <v>13.0</v>
      </c>
      <c r="D191" s="14" t="s">
        <v>181</v>
      </c>
      <c r="E191" s="14" t="s">
        <v>13</v>
      </c>
      <c r="F191" s="14" t="s">
        <v>271</v>
      </c>
      <c r="G191" s="16"/>
      <c r="H191" s="14">
        <v>2022.0</v>
      </c>
      <c r="I191" s="14" t="s">
        <v>261</v>
      </c>
      <c r="J191" s="17">
        <v>18.7</v>
      </c>
      <c r="K191" s="14">
        <v>10.0</v>
      </c>
      <c r="L191" s="15" t="str">
        <f>VLOOKUP(I191,'Odrůdy a zkratky'!$A$2:$C$39,3,0)</f>
        <v>rosé</v>
      </c>
    </row>
    <row r="192" ht="13.5" customHeight="1">
      <c r="A192" s="4" t="str">
        <f t="shared" si="1"/>
        <v>VZ 24</v>
      </c>
      <c r="B192" s="12" t="str">
        <f t="shared" si="4"/>
        <v>VZ</v>
      </c>
      <c r="C192" s="13">
        <v>24.0</v>
      </c>
      <c r="D192" s="14" t="s">
        <v>181</v>
      </c>
      <c r="E192" s="14" t="s">
        <v>13</v>
      </c>
      <c r="F192" s="15"/>
      <c r="G192" s="16"/>
      <c r="H192" s="15"/>
      <c r="I192" s="14" t="s">
        <v>167</v>
      </c>
      <c r="J192" s="19">
        <v>18.6</v>
      </c>
      <c r="K192" s="14">
        <v>5.0</v>
      </c>
      <c r="L192" s="15" t="str">
        <f>VLOOKUP(I192,'Odrůdy a zkratky'!$A$2:$C$39,3,0)</f>
        <v>bílé</v>
      </c>
    </row>
    <row r="193" ht="13.5" customHeight="1">
      <c r="A193" s="4" t="str">
        <f t="shared" si="1"/>
        <v>OVB 8</v>
      </c>
      <c r="B193" s="12" t="str">
        <f t="shared" si="4"/>
        <v>OVB</v>
      </c>
      <c r="C193" s="13">
        <v>8.0</v>
      </c>
      <c r="D193" s="14" t="s">
        <v>181</v>
      </c>
      <c r="E193" s="14" t="s">
        <v>13</v>
      </c>
      <c r="F193" s="14" t="s">
        <v>294</v>
      </c>
      <c r="G193" s="16"/>
      <c r="H193" s="14">
        <v>2020.0</v>
      </c>
      <c r="I193" s="14" t="s">
        <v>287</v>
      </c>
      <c r="J193" s="19">
        <v>18.2</v>
      </c>
      <c r="K193" s="14">
        <v>16.0</v>
      </c>
      <c r="L193" s="15" t="str">
        <f>VLOOKUP(I193,'Odrůdy a zkratky'!$A$2:$C$39,3,0)</f>
        <v>bílé</v>
      </c>
    </row>
    <row r="194" ht="13.5" customHeight="1">
      <c r="A194" s="4" t="str">
        <f t="shared" si="1"/>
        <v>VZ 26</v>
      </c>
      <c r="B194" s="12" t="str">
        <f t="shared" si="4"/>
        <v>VZ</v>
      </c>
      <c r="C194" s="13">
        <v>26.0</v>
      </c>
      <c r="D194" s="14" t="s">
        <v>182</v>
      </c>
      <c r="E194" s="14" t="s">
        <v>183</v>
      </c>
      <c r="F194" s="15"/>
      <c r="G194" s="18" t="s">
        <v>74</v>
      </c>
      <c r="H194" s="15"/>
      <c r="I194" s="14" t="s">
        <v>167</v>
      </c>
      <c r="J194" s="19">
        <v>18.6</v>
      </c>
      <c r="K194" s="14">
        <v>5.0</v>
      </c>
      <c r="L194" s="15" t="str">
        <f>VLOOKUP(I194,'Odrůdy a zkratky'!$A$2:$C$39,3,0)</f>
        <v>bílé</v>
      </c>
    </row>
    <row r="195" ht="13.5" customHeight="1">
      <c r="A195" s="4" t="str">
        <f t="shared" si="1"/>
        <v>FR 8</v>
      </c>
      <c r="B195" s="12" t="str">
        <f t="shared" si="4"/>
        <v>FR</v>
      </c>
      <c r="C195" s="13">
        <v>8.0</v>
      </c>
      <c r="D195" s="14" t="s">
        <v>57</v>
      </c>
      <c r="E195" s="14" t="s">
        <v>58</v>
      </c>
      <c r="F195" s="15"/>
      <c r="G195" s="16"/>
      <c r="H195" s="15"/>
      <c r="I195" s="14" t="s">
        <v>48</v>
      </c>
      <c r="J195" s="17">
        <v>18.1</v>
      </c>
      <c r="K195" s="14">
        <v>12.0</v>
      </c>
      <c r="L195" s="15" t="str">
        <f>VLOOKUP(I195,'Odrůdy a zkratky'!$A$2:$C$39,3,0)</f>
        <v>červené</v>
      </c>
    </row>
    <row r="196" ht="13.5" customHeight="1">
      <c r="A196" s="4" t="str">
        <f t="shared" si="1"/>
        <v>VZ 20</v>
      </c>
      <c r="B196" s="12" t="str">
        <f t="shared" si="4"/>
        <v>VZ</v>
      </c>
      <c r="C196" s="13">
        <v>20.0</v>
      </c>
      <c r="D196" s="14" t="s">
        <v>57</v>
      </c>
      <c r="E196" s="14" t="s">
        <v>58</v>
      </c>
      <c r="F196" s="15"/>
      <c r="G196" s="16"/>
      <c r="H196" s="15"/>
      <c r="I196" s="14" t="s">
        <v>167</v>
      </c>
      <c r="J196" s="17">
        <v>18.0</v>
      </c>
      <c r="K196" s="14">
        <v>5.0</v>
      </c>
      <c r="L196" s="15" t="str">
        <f>VLOOKUP(I196,'Odrůdy a zkratky'!$A$2:$C$39,3,0)</f>
        <v>bílé</v>
      </c>
    </row>
    <row r="197" ht="13.5" customHeight="1">
      <c r="A197" s="4" t="str">
        <f t="shared" si="1"/>
        <v>MM 3</v>
      </c>
      <c r="B197" s="12" t="str">
        <f t="shared" si="4"/>
        <v>MM</v>
      </c>
      <c r="C197" s="13">
        <v>3.0</v>
      </c>
      <c r="D197" s="14" t="s">
        <v>229</v>
      </c>
      <c r="E197" s="14" t="s">
        <v>58</v>
      </c>
      <c r="F197" s="15"/>
      <c r="G197" s="16"/>
      <c r="H197" s="15"/>
      <c r="I197" s="14" t="s">
        <v>227</v>
      </c>
      <c r="J197" s="17">
        <v>18.5</v>
      </c>
      <c r="K197" s="14">
        <v>4.0</v>
      </c>
      <c r="L197" s="15" t="str">
        <f>VLOOKUP(I197,'Odrůdy a zkratky'!$A$2:$C$39,3,0)</f>
        <v>bílé</v>
      </c>
    </row>
    <row r="198" ht="13.5" customHeight="1">
      <c r="A198" s="4" t="str">
        <f t="shared" si="1"/>
        <v>OVČ 10</v>
      </c>
      <c r="B198" s="12" t="str">
        <f t="shared" si="4"/>
        <v>OVČ</v>
      </c>
      <c r="C198" s="13">
        <v>10.0</v>
      </c>
      <c r="D198" s="14" t="s">
        <v>229</v>
      </c>
      <c r="E198" s="14" t="s">
        <v>58</v>
      </c>
      <c r="F198" s="14" t="s">
        <v>305</v>
      </c>
      <c r="G198" s="16"/>
      <c r="H198" s="15"/>
      <c r="I198" s="14" t="s">
        <v>297</v>
      </c>
      <c r="J198" s="17">
        <v>18.4</v>
      </c>
      <c r="K198" s="14">
        <v>14.0</v>
      </c>
      <c r="L198" s="15" t="str">
        <f>VLOOKUP(I198,'Odrůdy a zkratky'!$A$2:$C$39,3,0)</f>
        <v>červené</v>
      </c>
    </row>
    <row r="199" ht="13.5" customHeight="1">
      <c r="A199" s="4" t="str">
        <f t="shared" si="1"/>
        <v>VZ 21</v>
      </c>
      <c r="B199" s="12" t="str">
        <f t="shared" si="4"/>
        <v>VZ</v>
      </c>
      <c r="C199" s="13">
        <v>21.0</v>
      </c>
      <c r="D199" s="14" t="s">
        <v>179</v>
      </c>
      <c r="E199" s="14" t="s">
        <v>58</v>
      </c>
      <c r="F199" s="15"/>
      <c r="G199" s="16"/>
      <c r="H199" s="15"/>
      <c r="I199" s="14" t="s">
        <v>167</v>
      </c>
      <c r="J199" s="17">
        <v>18.4</v>
      </c>
      <c r="K199" s="14">
        <v>5.0</v>
      </c>
      <c r="L199" s="15" t="str">
        <f>VLOOKUP(I199,'Odrůdy a zkratky'!$A$2:$C$39,3,0)</f>
        <v>bílé</v>
      </c>
    </row>
    <row r="200" ht="13.5" customHeight="1">
      <c r="A200" s="4" t="str">
        <f t="shared" si="1"/>
        <v>DO 6</v>
      </c>
      <c r="B200" s="12" t="str">
        <f t="shared" si="4"/>
        <v>DO</v>
      </c>
      <c r="C200" s="13">
        <v>6.0</v>
      </c>
      <c r="D200" s="14" t="s">
        <v>92</v>
      </c>
      <c r="E200" s="14" t="s">
        <v>58</v>
      </c>
      <c r="F200" s="14"/>
      <c r="G200" s="18" t="s">
        <v>23</v>
      </c>
      <c r="H200" s="15"/>
      <c r="I200" s="14" t="s">
        <v>88</v>
      </c>
      <c r="J200" s="17">
        <v>19.1</v>
      </c>
      <c r="K200" s="14">
        <v>15.0</v>
      </c>
      <c r="L200" s="15" t="str">
        <f>VLOOKUP(I200,'Odrůdy a zkratky'!$A$2:$C$39,3,0)</f>
        <v>červené</v>
      </c>
    </row>
    <row r="201" ht="13.5" customHeight="1">
      <c r="A201" s="4" t="str">
        <f t="shared" si="1"/>
        <v>CM 7</v>
      </c>
      <c r="B201" s="12" t="str">
        <f t="shared" si="4"/>
        <v>CM</v>
      </c>
      <c r="C201" s="13">
        <v>7.0</v>
      </c>
      <c r="D201" s="14" t="s">
        <v>92</v>
      </c>
      <c r="E201" s="14" t="s">
        <v>58</v>
      </c>
      <c r="F201" s="15"/>
      <c r="G201" s="16"/>
      <c r="H201" s="15"/>
      <c r="I201" s="14" t="s">
        <v>101</v>
      </c>
      <c r="J201" s="17">
        <v>18.7</v>
      </c>
      <c r="K201" s="14">
        <v>14.0</v>
      </c>
      <c r="L201" s="15" t="str">
        <f>VLOOKUP(I201,'Odrůdy a zkratky'!$A$2:$C$39,3,0)</f>
        <v>červené</v>
      </c>
    </row>
    <row r="202" ht="13.5" customHeight="1">
      <c r="A202" s="4" t="str">
        <f t="shared" si="1"/>
        <v>PA 7</v>
      </c>
      <c r="B202" s="12" t="str">
        <f t="shared" si="4"/>
        <v>PA</v>
      </c>
      <c r="C202" s="13">
        <v>7.0</v>
      </c>
      <c r="D202" s="14" t="s">
        <v>211</v>
      </c>
      <c r="E202" s="14" t="s">
        <v>58</v>
      </c>
      <c r="F202" s="15"/>
      <c r="G202" s="18" t="s">
        <v>94</v>
      </c>
      <c r="H202" s="15"/>
      <c r="I202" s="14" t="s">
        <v>207</v>
      </c>
      <c r="J202" s="17">
        <v>18.2</v>
      </c>
      <c r="K202" s="14">
        <v>6.0</v>
      </c>
      <c r="L202" s="15" t="str">
        <f>VLOOKUP(I202,'Odrůdy a zkratky'!$A$2:$C$39,3,0)</f>
        <v>bílé</v>
      </c>
    </row>
    <row r="203" ht="13.5" customHeight="1">
      <c r="A203" s="4" t="str">
        <f t="shared" si="1"/>
        <v>OVČ 9</v>
      </c>
      <c r="B203" s="12" t="str">
        <f t="shared" si="4"/>
        <v>OVČ</v>
      </c>
      <c r="C203" s="13">
        <v>9.0</v>
      </c>
      <c r="D203" s="14" t="s">
        <v>210</v>
      </c>
      <c r="E203" s="14" t="s">
        <v>58</v>
      </c>
      <c r="F203" s="14" t="s">
        <v>304</v>
      </c>
      <c r="G203" s="18" t="s">
        <v>23</v>
      </c>
      <c r="H203" s="15"/>
      <c r="I203" s="14" t="s">
        <v>297</v>
      </c>
      <c r="J203" s="17">
        <v>18.6</v>
      </c>
      <c r="K203" s="14">
        <v>14.0</v>
      </c>
      <c r="L203" s="15" t="str">
        <f>VLOOKUP(I203,'Odrůdy a zkratky'!$A$2:$C$39,3,0)</f>
        <v>červené</v>
      </c>
    </row>
    <row r="204" ht="13.5" customHeight="1">
      <c r="A204" s="4" t="str">
        <f t="shared" si="1"/>
        <v>PA 6</v>
      </c>
      <c r="B204" s="12" t="str">
        <f t="shared" si="4"/>
        <v>PA</v>
      </c>
      <c r="C204" s="13">
        <v>6.0</v>
      </c>
      <c r="D204" s="14" t="s">
        <v>210</v>
      </c>
      <c r="E204" s="14" t="s">
        <v>58</v>
      </c>
      <c r="F204" s="15"/>
      <c r="G204" s="18" t="s">
        <v>23</v>
      </c>
      <c r="H204" s="15"/>
      <c r="I204" s="14" t="s">
        <v>207</v>
      </c>
      <c r="J204" s="17">
        <v>18.2</v>
      </c>
      <c r="K204" s="14">
        <v>6.0</v>
      </c>
      <c r="L204" s="15" t="str">
        <f>VLOOKUP(I204,'Odrůdy a zkratky'!$A$2:$C$39,3,0)</f>
        <v>bílé</v>
      </c>
    </row>
    <row r="205" ht="13.5" customHeight="1">
      <c r="A205" s="4" t="str">
        <f t="shared" si="1"/>
        <v>DO 5</v>
      </c>
      <c r="B205" s="12" t="str">
        <f t="shared" si="4"/>
        <v>DO</v>
      </c>
      <c r="C205" s="13">
        <v>5.0</v>
      </c>
      <c r="D205" s="14" t="s">
        <v>91</v>
      </c>
      <c r="E205" s="14" t="s">
        <v>58</v>
      </c>
      <c r="F205" s="14"/>
      <c r="G205" s="18" t="s">
        <v>23</v>
      </c>
      <c r="H205" s="14">
        <v>2021.0</v>
      </c>
      <c r="I205" s="14" t="s">
        <v>88</v>
      </c>
      <c r="J205" s="17">
        <v>18.9</v>
      </c>
      <c r="K205" s="14">
        <v>15.0</v>
      </c>
      <c r="L205" s="15" t="str">
        <f>VLOOKUP(I205,'Odrůdy a zkratky'!$A$2:$C$39,3,0)</f>
        <v>červené</v>
      </c>
    </row>
    <row r="206" ht="13.5" customHeight="1">
      <c r="A206" s="4" t="str">
        <f t="shared" si="1"/>
        <v>MM 4</v>
      </c>
      <c r="B206" s="12" t="str">
        <f t="shared" si="4"/>
        <v>MM</v>
      </c>
      <c r="C206" s="13">
        <v>4.0</v>
      </c>
      <c r="D206" s="14" t="s">
        <v>91</v>
      </c>
      <c r="E206" s="14" t="s">
        <v>58</v>
      </c>
      <c r="F206" s="15"/>
      <c r="G206" s="18" t="s">
        <v>23</v>
      </c>
      <c r="H206" s="15"/>
      <c r="I206" s="14" t="s">
        <v>227</v>
      </c>
      <c r="J206" s="17">
        <v>18.4</v>
      </c>
      <c r="K206" s="14">
        <v>4.0</v>
      </c>
      <c r="L206" s="15" t="str">
        <f>VLOOKUP(I206,'Odrůdy a zkratky'!$A$2:$C$39,3,0)</f>
        <v>bílé</v>
      </c>
    </row>
    <row r="207" ht="13.5" customHeight="1">
      <c r="A207" s="4" t="str">
        <f t="shared" si="1"/>
        <v>DO 9</v>
      </c>
      <c r="B207" s="12" t="str">
        <f t="shared" si="4"/>
        <v>DO</v>
      </c>
      <c r="C207" s="13">
        <v>9.0</v>
      </c>
      <c r="D207" s="14" t="s">
        <v>93</v>
      </c>
      <c r="E207" s="14" t="s">
        <v>79</v>
      </c>
      <c r="F207" s="14"/>
      <c r="G207" s="18"/>
      <c r="H207" s="15"/>
      <c r="I207" s="14" t="s">
        <v>88</v>
      </c>
      <c r="J207" s="17">
        <v>18.7</v>
      </c>
      <c r="K207" s="14">
        <v>15.0</v>
      </c>
      <c r="L207" s="15" t="str">
        <f>VLOOKUP(I207,'Odrůdy a zkratky'!$A$2:$C$39,3,0)</f>
        <v>červené</v>
      </c>
    </row>
    <row r="208" ht="13.5" customHeight="1">
      <c r="A208" s="4" t="str">
        <f t="shared" si="1"/>
        <v>SG 13</v>
      </c>
      <c r="B208" s="12" t="str">
        <f t="shared" si="4"/>
        <v>SG</v>
      </c>
      <c r="C208" s="13">
        <v>13.0</v>
      </c>
      <c r="D208" s="14" t="s">
        <v>78</v>
      </c>
      <c r="E208" s="14" t="s">
        <v>79</v>
      </c>
      <c r="F208" s="15"/>
      <c r="G208" s="16"/>
      <c r="H208" s="15"/>
      <c r="I208" s="14" t="s">
        <v>187</v>
      </c>
      <c r="J208" s="17">
        <v>18.8</v>
      </c>
      <c r="K208" s="14">
        <v>7.0</v>
      </c>
      <c r="L208" s="15" t="str">
        <f>VLOOKUP(I208,'Odrůdy a zkratky'!$A$2:$C$39,3,0)</f>
        <v>bílé</v>
      </c>
    </row>
    <row r="209" ht="13.5" customHeight="1">
      <c r="A209" s="4" t="str">
        <f t="shared" si="1"/>
        <v>SV 18</v>
      </c>
      <c r="B209" s="12" t="str">
        <f t="shared" si="4"/>
        <v>SV</v>
      </c>
      <c r="C209" s="13">
        <v>18.0</v>
      </c>
      <c r="D209" s="14" t="s">
        <v>78</v>
      </c>
      <c r="E209" s="14" t="s">
        <v>79</v>
      </c>
      <c r="F209" s="15"/>
      <c r="G209" s="16"/>
      <c r="H209" s="14"/>
      <c r="I209" s="14" t="s">
        <v>60</v>
      </c>
      <c r="J209" s="17">
        <v>18.4</v>
      </c>
      <c r="K209" s="14">
        <v>11.0</v>
      </c>
      <c r="L209" s="15" t="str">
        <f>VLOOKUP(I209,'Odrůdy a zkratky'!$A$2:$C$39,3,0)</f>
        <v>červené</v>
      </c>
    </row>
    <row r="210" ht="13.5" customHeight="1">
      <c r="A210" s="4" t="str">
        <f t="shared" si="1"/>
        <v>SV 19</v>
      </c>
      <c r="B210" s="12" t="str">
        <f t="shared" si="4"/>
        <v>SV</v>
      </c>
      <c r="C210" s="13">
        <v>19.0</v>
      </c>
      <c r="D210" s="14" t="s">
        <v>80</v>
      </c>
      <c r="E210" s="14" t="s">
        <v>79</v>
      </c>
      <c r="F210" s="15"/>
      <c r="G210" s="18" t="s">
        <v>74</v>
      </c>
      <c r="H210" s="14"/>
      <c r="I210" s="14" t="s">
        <v>60</v>
      </c>
      <c r="J210" s="17">
        <v>18.4</v>
      </c>
      <c r="K210" s="14">
        <v>11.0</v>
      </c>
      <c r="L210" s="15" t="str">
        <f>VLOOKUP(I210,'Odrůdy a zkratky'!$A$2:$C$39,3,0)</f>
        <v>červené</v>
      </c>
    </row>
    <row r="211" ht="13.5" customHeight="1">
      <c r="A211" s="4" t="str">
        <f t="shared" si="1"/>
        <v>PA 13</v>
      </c>
      <c r="B211" s="12" t="str">
        <f t="shared" si="4"/>
        <v>PA</v>
      </c>
      <c r="C211" s="13">
        <v>13.0</v>
      </c>
      <c r="D211" s="14" t="s">
        <v>80</v>
      </c>
      <c r="E211" s="14" t="s">
        <v>79</v>
      </c>
      <c r="F211" s="15"/>
      <c r="G211" s="18" t="s">
        <v>23</v>
      </c>
      <c r="H211" s="14"/>
      <c r="I211" s="14" t="s">
        <v>207</v>
      </c>
      <c r="J211" s="17">
        <v>18.3</v>
      </c>
      <c r="K211" s="14">
        <v>6.0</v>
      </c>
      <c r="L211" s="15" t="str">
        <f>VLOOKUP(I211,'Odrůdy a zkratky'!$A$2:$C$39,3,0)</f>
        <v>bílé</v>
      </c>
    </row>
    <row r="212" ht="13.5" customHeight="1">
      <c r="A212" s="4" t="str">
        <f t="shared" si="1"/>
        <v>RV 21</v>
      </c>
      <c r="B212" s="12" t="str">
        <f t="shared" si="4"/>
        <v>RV</v>
      </c>
      <c r="C212" s="13">
        <v>21.0</v>
      </c>
      <c r="D212" s="14" t="s">
        <v>80</v>
      </c>
      <c r="E212" s="14" t="s">
        <v>79</v>
      </c>
      <c r="F212" s="15"/>
      <c r="G212" s="18" t="s">
        <v>74</v>
      </c>
      <c r="H212" s="15"/>
      <c r="I212" s="14" t="s">
        <v>146</v>
      </c>
      <c r="J212" s="17">
        <v>18.1</v>
      </c>
      <c r="K212" s="14">
        <v>1.0</v>
      </c>
      <c r="L212" s="15" t="str">
        <f>VLOOKUP(I212,'Odrůdy a zkratky'!$A$2:$C$39,3,0)</f>
        <v>bílé</v>
      </c>
    </row>
    <row r="213" ht="13.5" customHeight="1">
      <c r="A213" s="4" t="str">
        <f t="shared" si="1"/>
        <v>SG 14</v>
      </c>
      <c r="B213" s="12" t="str">
        <f t="shared" si="4"/>
        <v>SG</v>
      </c>
      <c r="C213" s="13">
        <v>14.0</v>
      </c>
      <c r="D213" s="14" t="s">
        <v>157</v>
      </c>
      <c r="E213" s="14" t="s">
        <v>79</v>
      </c>
      <c r="F213" s="15"/>
      <c r="G213" s="16"/>
      <c r="H213" s="15"/>
      <c r="I213" s="14" t="s">
        <v>187</v>
      </c>
      <c r="J213" s="17">
        <v>18.5</v>
      </c>
      <c r="K213" s="14">
        <v>7.0</v>
      </c>
      <c r="L213" s="15" t="str">
        <f>VLOOKUP(I213,'Odrůdy a zkratky'!$A$2:$C$39,3,0)</f>
        <v>bílé</v>
      </c>
    </row>
    <row r="214" ht="13.5" customHeight="1">
      <c r="A214" s="4" t="str">
        <f t="shared" si="1"/>
        <v>RV 20</v>
      </c>
      <c r="B214" s="12" t="str">
        <f t="shared" si="4"/>
        <v>RV</v>
      </c>
      <c r="C214" s="13">
        <v>20.0</v>
      </c>
      <c r="D214" s="14" t="s">
        <v>157</v>
      </c>
      <c r="E214" s="14" t="s">
        <v>79</v>
      </c>
      <c r="F214" s="15"/>
      <c r="G214" s="16"/>
      <c r="H214" s="15"/>
      <c r="I214" s="14" t="s">
        <v>146</v>
      </c>
      <c r="J214" s="17">
        <v>18.4</v>
      </c>
      <c r="K214" s="14">
        <v>1.0</v>
      </c>
      <c r="L214" s="15" t="str">
        <f>VLOOKUP(I214,'Odrůdy a zkratky'!$A$2:$C$39,3,0)</f>
        <v>bílé</v>
      </c>
    </row>
    <row r="215" ht="13.5" customHeight="1">
      <c r="A215" s="4" t="str">
        <f t="shared" si="1"/>
        <v>MM 7</v>
      </c>
      <c r="B215" s="12" t="str">
        <f t="shared" si="4"/>
        <v>MM</v>
      </c>
      <c r="C215" s="13">
        <v>7.0</v>
      </c>
      <c r="D215" s="14" t="s">
        <v>157</v>
      </c>
      <c r="E215" s="14" t="s">
        <v>79</v>
      </c>
      <c r="F215" s="15"/>
      <c r="G215" s="18"/>
      <c r="H215" s="15"/>
      <c r="I215" s="14" t="s">
        <v>227</v>
      </c>
      <c r="J215" s="17">
        <v>18.0</v>
      </c>
      <c r="K215" s="14">
        <v>4.0</v>
      </c>
      <c r="L215" s="15" t="str">
        <f>VLOOKUP(I215,'Odrůdy a zkratky'!$A$2:$C$39,3,0)</f>
        <v>bílé</v>
      </c>
    </row>
    <row r="216" ht="13.5" customHeight="1">
      <c r="A216" s="4" t="str">
        <f t="shared" si="1"/>
        <v>MM 8</v>
      </c>
      <c r="B216" s="12" t="str">
        <f t="shared" si="4"/>
        <v>MM</v>
      </c>
      <c r="C216" s="13">
        <v>8.0</v>
      </c>
      <c r="D216" s="14" t="s">
        <v>231</v>
      </c>
      <c r="E216" s="14" t="s">
        <v>79</v>
      </c>
      <c r="F216" s="15"/>
      <c r="G216" s="18" t="s">
        <v>23</v>
      </c>
      <c r="H216" s="15"/>
      <c r="I216" s="14" t="s">
        <v>227</v>
      </c>
      <c r="J216" s="17">
        <v>18.4</v>
      </c>
      <c r="K216" s="14">
        <v>4.0</v>
      </c>
      <c r="L216" s="15" t="str">
        <f>VLOOKUP(I216,'Odrůdy a zkratky'!$A$2:$C$39,3,0)</f>
        <v>bílé</v>
      </c>
    </row>
    <row r="217" ht="13.5" customHeight="1">
      <c r="A217" s="4" t="str">
        <f t="shared" si="1"/>
        <v>TČ 8</v>
      </c>
      <c r="B217" s="12" t="str">
        <f t="shared" si="4"/>
        <v>TČ</v>
      </c>
      <c r="C217" s="13">
        <v>8.0</v>
      </c>
      <c r="D217" s="14" t="s">
        <v>220</v>
      </c>
      <c r="E217" s="14" t="s">
        <v>79</v>
      </c>
      <c r="F217" s="15"/>
      <c r="G217" s="18" t="s">
        <v>23</v>
      </c>
      <c r="H217" s="15"/>
      <c r="I217" s="14" t="s">
        <v>217</v>
      </c>
      <c r="J217" s="17">
        <v>18.7</v>
      </c>
      <c r="K217" s="14">
        <v>6.0</v>
      </c>
      <c r="L217" s="15" t="str">
        <f>VLOOKUP(I217,'Odrůdy a zkratky'!$A$2:$C$39,3,0)</f>
        <v>bílé</v>
      </c>
    </row>
    <row r="218" ht="13.5" customHeight="1">
      <c r="A218" s="4" t="str">
        <f t="shared" si="1"/>
        <v>HI 1</v>
      </c>
      <c r="B218" s="12" t="str">
        <f t="shared" si="4"/>
        <v>HI</v>
      </c>
      <c r="C218" s="13">
        <v>1.0</v>
      </c>
      <c r="D218" s="14" t="s">
        <v>117</v>
      </c>
      <c r="E218" s="14" t="s">
        <v>118</v>
      </c>
      <c r="F218" s="15"/>
      <c r="G218" s="18" t="s">
        <v>94</v>
      </c>
      <c r="H218" s="15"/>
      <c r="I218" s="14" t="s">
        <v>119</v>
      </c>
      <c r="J218" s="19">
        <v>18.2</v>
      </c>
      <c r="K218" s="14">
        <v>9.0</v>
      </c>
      <c r="L218" s="15" t="str">
        <f>VLOOKUP(I218,'Odrůdy a zkratky'!$A$2:$C$39,3,0)</f>
        <v>bílé</v>
      </c>
    </row>
    <row r="219" ht="13.5" customHeight="1">
      <c r="A219" s="4" t="str">
        <f t="shared" si="1"/>
        <v>CH 5</v>
      </c>
      <c r="B219" s="12" t="str">
        <f t="shared" si="4"/>
        <v>CH</v>
      </c>
      <c r="C219" s="13">
        <v>5.0</v>
      </c>
      <c r="D219" s="14" t="s">
        <v>54</v>
      </c>
      <c r="E219" s="14" t="s">
        <v>38</v>
      </c>
      <c r="F219" s="15"/>
      <c r="G219" s="18" t="s">
        <v>23</v>
      </c>
      <c r="H219" s="14">
        <v>2022.0</v>
      </c>
      <c r="I219" s="14" t="s">
        <v>202</v>
      </c>
      <c r="J219" s="19">
        <v>18.9</v>
      </c>
      <c r="K219" s="14">
        <v>8.0</v>
      </c>
      <c r="L219" s="15" t="str">
        <f>VLOOKUP(I219,'Odrůdy a zkratky'!$A$2:$C$39,3,0)</f>
        <v>bílé</v>
      </c>
    </row>
    <row r="220" ht="13.5" customHeight="1">
      <c r="A220" s="4" t="str">
        <f t="shared" si="1"/>
        <v>OVB 4</v>
      </c>
      <c r="B220" s="12" t="str">
        <f t="shared" si="4"/>
        <v>OVB</v>
      </c>
      <c r="C220" s="13">
        <v>4.0</v>
      </c>
      <c r="D220" s="14" t="s">
        <v>54</v>
      </c>
      <c r="E220" s="14" t="s">
        <v>38</v>
      </c>
      <c r="F220" s="14" t="s">
        <v>290</v>
      </c>
      <c r="G220" s="16"/>
      <c r="H220" s="14">
        <v>2022.0</v>
      </c>
      <c r="I220" s="14" t="s">
        <v>287</v>
      </c>
      <c r="J220" s="19">
        <v>18.4</v>
      </c>
      <c r="K220" s="14">
        <v>16.0</v>
      </c>
      <c r="L220" s="15" t="str">
        <f>VLOOKUP(I220,'Odrůdy a zkratky'!$A$2:$C$39,3,0)</f>
        <v>bílé</v>
      </c>
    </row>
    <row r="221" ht="13.5" customHeight="1">
      <c r="A221" s="4" t="str">
        <f t="shared" si="1"/>
        <v>FR 6</v>
      </c>
      <c r="B221" s="12" t="str">
        <f t="shared" si="4"/>
        <v>FR</v>
      </c>
      <c r="C221" s="13">
        <v>6.0</v>
      </c>
      <c r="D221" s="14" t="s">
        <v>54</v>
      </c>
      <c r="E221" s="14" t="s">
        <v>38</v>
      </c>
      <c r="F221" s="15"/>
      <c r="G221" s="16"/>
      <c r="H221" s="14">
        <v>2022.0</v>
      </c>
      <c r="I221" s="14" t="s">
        <v>48</v>
      </c>
      <c r="J221" s="17">
        <v>18.3</v>
      </c>
      <c r="K221" s="14">
        <v>12.0</v>
      </c>
      <c r="L221" s="15" t="str">
        <f>VLOOKUP(I221,'Odrůdy a zkratky'!$A$2:$C$39,3,0)</f>
        <v>červené</v>
      </c>
    </row>
    <row r="222" ht="13.5" customHeight="1">
      <c r="A222" s="4" t="str">
        <f t="shared" si="1"/>
        <v>OVČ 7</v>
      </c>
      <c r="B222" s="12" t="str">
        <f t="shared" si="4"/>
        <v>OVČ</v>
      </c>
      <c r="C222" s="13">
        <v>7.0</v>
      </c>
      <c r="D222" s="14" t="s">
        <v>54</v>
      </c>
      <c r="E222" s="14" t="s">
        <v>38</v>
      </c>
      <c r="F222" s="14" t="s">
        <v>301</v>
      </c>
      <c r="G222" s="16"/>
      <c r="H222" s="15"/>
      <c r="I222" s="14" t="s">
        <v>297</v>
      </c>
      <c r="J222" s="17">
        <v>18.1</v>
      </c>
      <c r="K222" s="14">
        <v>14.0</v>
      </c>
      <c r="L222" s="15" t="str">
        <f>VLOOKUP(I222,'Odrůdy a zkratky'!$A$2:$C$39,3,0)</f>
        <v>červené</v>
      </c>
    </row>
    <row r="223" ht="13.5" customHeight="1">
      <c r="A223" s="4" t="str">
        <f t="shared" si="1"/>
        <v>PA 3</v>
      </c>
      <c r="B223" s="12" t="str">
        <f t="shared" si="4"/>
        <v>PA</v>
      </c>
      <c r="C223" s="13">
        <v>3.0</v>
      </c>
      <c r="D223" s="14" t="s">
        <v>208</v>
      </c>
      <c r="E223" s="14" t="s">
        <v>38</v>
      </c>
      <c r="F223" s="15"/>
      <c r="G223" s="16"/>
      <c r="H223" s="15"/>
      <c r="I223" s="14" t="s">
        <v>207</v>
      </c>
      <c r="J223" s="19">
        <v>18.4</v>
      </c>
      <c r="K223" s="14">
        <v>6.0</v>
      </c>
      <c r="L223" s="15" t="str">
        <f>VLOOKUP(I223,'Odrůdy a zkratky'!$A$2:$C$39,3,0)</f>
        <v>bílé</v>
      </c>
    </row>
    <row r="224" ht="13.5" customHeight="1">
      <c r="A224" s="4" t="str">
        <f t="shared" si="1"/>
        <v>IO 1</v>
      </c>
      <c r="B224" s="12" t="str">
        <f t="shared" si="4"/>
        <v>IO</v>
      </c>
      <c r="C224" s="13">
        <v>1.0</v>
      </c>
      <c r="D224" s="14" t="s">
        <v>208</v>
      </c>
      <c r="E224" s="14" t="s">
        <v>38</v>
      </c>
      <c r="F224" s="15"/>
      <c r="G224" s="16"/>
      <c r="H224" s="15"/>
      <c r="I224" s="14" t="s">
        <v>225</v>
      </c>
      <c r="J224" s="19">
        <v>18.4</v>
      </c>
      <c r="K224" s="14">
        <v>9.0</v>
      </c>
      <c r="L224" s="15" t="str">
        <f>VLOOKUP(I224,'Odrůdy a zkratky'!$A$2:$C$39,3,0)</f>
        <v>bílé</v>
      </c>
    </row>
    <row r="225" ht="13.5" customHeight="1">
      <c r="A225" s="4" t="str">
        <f t="shared" si="1"/>
        <v>AN 3</v>
      </c>
      <c r="B225" s="12" t="str">
        <f t="shared" si="4"/>
        <v>AN</v>
      </c>
      <c r="C225" s="13">
        <v>3.0</v>
      </c>
      <c r="D225" s="14" t="s">
        <v>37</v>
      </c>
      <c r="E225" s="14" t="s">
        <v>38</v>
      </c>
      <c r="F225" s="15"/>
      <c r="G225" s="16"/>
      <c r="H225" s="15"/>
      <c r="I225" s="14" t="s">
        <v>35</v>
      </c>
      <c r="J225" s="17">
        <v>18.7</v>
      </c>
      <c r="K225" s="14">
        <v>13.0</v>
      </c>
      <c r="L225" s="15" t="str">
        <f>VLOOKUP(I225,'Odrůdy a zkratky'!$A$2:$C$39,3,0)</f>
        <v>červené</v>
      </c>
    </row>
    <row r="226" ht="13.5" customHeight="1">
      <c r="A226" s="4" t="str">
        <f t="shared" si="1"/>
        <v>HI 7</v>
      </c>
      <c r="B226" s="12" t="str">
        <f t="shared" si="4"/>
        <v>HI</v>
      </c>
      <c r="C226" s="13">
        <v>7.0</v>
      </c>
      <c r="D226" s="14" t="s">
        <v>37</v>
      </c>
      <c r="E226" s="14" t="s">
        <v>38</v>
      </c>
      <c r="F226" s="15"/>
      <c r="G226" s="16"/>
      <c r="H226" s="15"/>
      <c r="I226" s="14" t="s">
        <v>119</v>
      </c>
      <c r="J226" s="19">
        <v>18.1</v>
      </c>
      <c r="K226" s="14">
        <v>9.0</v>
      </c>
      <c r="L226" s="15" t="str">
        <f>VLOOKUP(I226,'Odrůdy a zkratky'!$A$2:$C$39,3,0)</f>
        <v>bílé</v>
      </c>
    </row>
    <row r="227" ht="13.5" customHeight="1">
      <c r="A227" s="4" t="str">
        <f t="shared" si="1"/>
        <v>VZ 14</v>
      </c>
      <c r="B227" s="12" t="str">
        <f t="shared" si="4"/>
        <v>VZ</v>
      </c>
      <c r="C227" s="13">
        <v>14.0</v>
      </c>
      <c r="D227" s="14" t="s">
        <v>175</v>
      </c>
      <c r="E227" s="14" t="s">
        <v>38</v>
      </c>
      <c r="F227" s="15"/>
      <c r="G227" s="16"/>
      <c r="H227" s="15"/>
      <c r="I227" s="14" t="s">
        <v>167</v>
      </c>
      <c r="J227" s="19">
        <v>18.5</v>
      </c>
      <c r="K227" s="14">
        <v>4.0</v>
      </c>
      <c r="L227" s="15" t="str">
        <f>VLOOKUP(I227,'Odrůdy a zkratky'!$A$2:$C$39,3,0)</f>
        <v>bílé</v>
      </c>
    </row>
    <row r="228" ht="13.5" customHeight="1">
      <c r="A228" s="4" t="str">
        <f t="shared" si="1"/>
        <v>AU 3</v>
      </c>
      <c r="B228" s="12" t="str">
        <f t="shared" si="4"/>
        <v>AU</v>
      </c>
      <c r="C228" s="13">
        <v>3.0</v>
      </c>
      <c r="D228" s="14" t="s">
        <v>175</v>
      </c>
      <c r="E228" s="14" t="s">
        <v>38</v>
      </c>
      <c r="F228" s="15"/>
      <c r="G228" s="16"/>
      <c r="H228" s="15"/>
      <c r="I228" s="14" t="s">
        <v>221</v>
      </c>
      <c r="J228" s="19">
        <v>18.1</v>
      </c>
      <c r="K228" s="14">
        <v>3.0</v>
      </c>
      <c r="L228" s="15" t="str">
        <f>VLOOKUP(I228,'Odrůdy a zkratky'!$A$2:$C$39,3,0)</f>
        <v>bílé</v>
      </c>
    </row>
    <row r="229" ht="13.5" customHeight="1">
      <c r="A229" s="4" t="str">
        <f t="shared" si="1"/>
        <v>MT 6</v>
      </c>
      <c r="B229" s="12" t="str">
        <f t="shared" si="4"/>
        <v>MT</v>
      </c>
      <c r="C229" s="13">
        <v>6.0</v>
      </c>
      <c r="D229" s="14" t="s">
        <v>151</v>
      </c>
      <c r="E229" s="14" t="s">
        <v>38</v>
      </c>
      <c r="F229" s="15"/>
      <c r="G229" s="16"/>
      <c r="H229" s="15"/>
      <c r="I229" s="14" t="s">
        <v>191</v>
      </c>
      <c r="J229" s="19">
        <v>18.6</v>
      </c>
      <c r="K229" s="14">
        <v>2.0</v>
      </c>
      <c r="L229" s="15" t="str">
        <f>VLOOKUP(I229,'Odrůdy a zkratky'!$A$2:$C$39,3,0)</f>
        <v>bílé</v>
      </c>
    </row>
    <row r="230" ht="13.5" customHeight="1">
      <c r="A230" s="4" t="str">
        <f t="shared" si="1"/>
        <v>RV 10</v>
      </c>
      <c r="B230" s="12" t="str">
        <f t="shared" si="4"/>
        <v>RV</v>
      </c>
      <c r="C230" s="13">
        <v>10.0</v>
      </c>
      <c r="D230" s="14" t="s">
        <v>151</v>
      </c>
      <c r="E230" s="14" t="s">
        <v>38</v>
      </c>
      <c r="F230" s="15"/>
      <c r="G230" s="16"/>
      <c r="H230" s="15"/>
      <c r="I230" s="14" t="s">
        <v>146</v>
      </c>
      <c r="J230" s="19">
        <v>18.2</v>
      </c>
      <c r="K230" s="14">
        <v>1.0</v>
      </c>
      <c r="L230" s="15" t="str">
        <f>VLOOKUP(I230,'Odrůdy a zkratky'!$A$2:$C$39,3,0)</f>
        <v>bílé</v>
      </c>
    </row>
    <row r="231" ht="13.5" customHeight="1">
      <c r="A231" s="4" t="str">
        <f t="shared" si="1"/>
        <v>RR 12</v>
      </c>
      <c r="B231" s="12" t="str">
        <f t="shared" si="4"/>
        <v>RR</v>
      </c>
      <c r="C231" s="13">
        <v>12.0</v>
      </c>
      <c r="D231" s="14" t="s">
        <v>163</v>
      </c>
      <c r="E231" s="14" t="s">
        <v>98</v>
      </c>
      <c r="F231" s="15"/>
      <c r="G231" s="16"/>
      <c r="H231" s="15"/>
      <c r="I231" s="14" t="s">
        <v>160</v>
      </c>
      <c r="J231" s="19">
        <v>18.1</v>
      </c>
      <c r="K231" s="14">
        <v>3.0</v>
      </c>
      <c r="L231" s="15" t="str">
        <f>VLOOKUP(I231,'Odrůdy a zkratky'!$A$2:$C$39,3,0)</f>
        <v>bílé</v>
      </c>
    </row>
    <row r="232" ht="13.5" customHeight="1">
      <c r="A232" s="4" t="str">
        <f t="shared" si="1"/>
        <v>RM 3</v>
      </c>
      <c r="B232" s="12" t="str">
        <f t="shared" si="4"/>
        <v>RM</v>
      </c>
      <c r="C232" s="13">
        <v>3.0</v>
      </c>
      <c r="D232" s="14" t="s">
        <v>97</v>
      </c>
      <c r="E232" s="14" t="s">
        <v>98</v>
      </c>
      <c r="F232" s="15"/>
      <c r="G232" s="16"/>
      <c r="H232" s="15"/>
      <c r="I232" s="14" t="s">
        <v>95</v>
      </c>
      <c r="J232" s="17">
        <v>18.0</v>
      </c>
      <c r="K232" s="14">
        <v>15.0</v>
      </c>
      <c r="L232" s="15" t="str">
        <f>VLOOKUP(I232,'Odrůdy a zkratky'!$A$2:$C$39,3,0)</f>
        <v>červené</v>
      </c>
    </row>
    <row r="233" ht="13.5" customHeight="1">
      <c r="A233" s="4" t="str">
        <f t="shared" si="1"/>
        <v>CH 7</v>
      </c>
      <c r="B233" s="12" t="str">
        <f t="shared" si="4"/>
        <v>CH</v>
      </c>
      <c r="C233" s="13">
        <v>7.0</v>
      </c>
      <c r="D233" s="14" t="s">
        <v>136</v>
      </c>
      <c r="E233" s="14" t="s">
        <v>98</v>
      </c>
      <c r="F233" s="15"/>
      <c r="G233" s="16"/>
      <c r="H233" s="15"/>
      <c r="I233" s="14" t="s">
        <v>202</v>
      </c>
      <c r="J233" s="19">
        <v>18.6</v>
      </c>
      <c r="K233" s="14">
        <v>8.0</v>
      </c>
      <c r="L233" s="15" t="str">
        <f>VLOOKUP(I233,'Odrůdy a zkratky'!$A$2:$C$39,3,0)</f>
        <v>bílé</v>
      </c>
    </row>
    <row r="234" ht="13.5" customHeight="1">
      <c r="A234" s="4" t="str">
        <f t="shared" si="1"/>
        <v>RŠ 6</v>
      </c>
      <c r="B234" s="12" t="str">
        <f t="shared" si="4"/>
        <v>RŠ</v>
      </c>
      <c r="C234" s="13">
        <v>6.0</v>
      </c>
      <c r="D234" s="14" t="s">
        <v>136</v>
      </c>
      <c r="E234" s="14" t="s">
        <v>98</v>
      </c>
      <c r="F234" s="15"/>
      <c r="G234" s="16"/>
      <c r="H234" s="14">
        <v>2022.0</v>
      </c>
      <c r="I234" s="14" t="s">
        <v>130</v>
      </c>
      <c r="J234" s="19">
        <v>18.5</v>
      </c>
      <c r="K234" s="14">
        <v>7.0</v>
      </c>
      <c r="L234" s="15" t="str">
        <f>VLOOKUP(I234,'Odrůdy a zkratky'!$A$2:$C$39,3,0)</f>
        <v>bílé</v>
      </c>
    </row>
    <row r="235" ht="13.5" customHeight="1">
      <c r="A235" s="4" t="str">
        <f t="shared" si="1"/>
        <v>SZ 2</v>
      </c>
      <c r="B235" s="12" t="str">
        <f t="shared" si="4"/>
        <v>SZ</v>
      </c>
      <c r="C235" s="13">
        <v>2.0</v>
      </c>
      <c r="D235" s="14" t="s">
        <v>209</v>
      </c>
      <c r="E235" s="14" t="s">
        <v>98</v>
      </c>
      <c r="F235" s="15"/>
      <c r="G235" s="16"/>
      <c r="H235" s="15"/>
      <c r="I235" s="14" t="s">
        <v>232</v>
      </c>
      <c r="J235" s="19">
        <v>18.2</v>
      </c>
      <c r="K235" s="14">
        <v>9.0</v>
      </c>
      <c r="L235" s="15" t="str">
        <f>VLOOKUP(I235,'Odrůdy a zkratky'!$A$2:$C$39,3,0)</f>
        <v>bílé</v>
      </c>
    </row>
    <row r="236" ht="13.5" customHeight="1">
      <c r="A236" s="4" t="str">
        <f t="shared" si="1"/>
        <v>PA 4</v>
      </c>
      <c r="B236" s="12" t="str">
        <f t="shared" si="4"/>
        <v>PA</v>
      </c>
      <c r="C236" s="13">
        <v>4.0</v>
      </c>
      <c r="D236" s="14" t="s">
        <v>209</v>
      </c>
      <c r="E236" s="14" t="s">
        <v>98</v>
      </c>
      <c r="F236" s="15"/>
      <c r="G236" s="16"/>
      <c r="H236" s="15"/>
      <c r="I236" s="14" t="s">
        <v>207</v>
      </c>
      <c r="J236" s="19">
        <v>18.0</v>
      </c>
      <c r="K236" s="14">
        <v>6.0</v>
      </c>
      <c r="L236" s="15" t="str">
        <f>VLOOKUP(I236,'Odrůdy a zkratky'!$A$2:$C$39,3,0)</f>
        <v>bílé</v>
      </c>
    </row>
    <row r="237" ht="13.5" customHeight="1">
      <c r="A237" s="4" t="str">
        <f t="shared" si="1"/>
        <v>RB 2</v>
      </c>
      <c r="B237" s="12" t="str">
        <f t="shared" si="4"/>
        <v>RB</v>
      </c>
      <c r="C237" s="13">
        <v>2.0</v>
      </c>
      <c r="D237" s="14" t="s">
        <v>142</v>
      </c>
      <c r="E237" s="14" t="s">
        <v>98</v>
      </c>
      <c r="F237" s="15"/>
      <c r="G237" s="16"/>
      <c r="H237" s="15"/>
      <c r="I237" s="14" t="s">
        <v>141</v>
      </c>
      <c r="J237" s="19">
        <v>18.9</v>
      </c>
      <c r="K237" s="14">
        <v>5.0</v>
      </c>
      <c r="L237" s="15" t="str">
        <f>VLOOKUP(I237,'Odrůdy a zkratky'!$A$2:$C$39,3,0)</f>
        <v>bílé</v>
      </c>
    </row>
    <row r="238" ht="13.5" customHeight="1">
      <c r="A238" s="4" t="str">
        <f t="shared" si="1"/>
        <v>RV 13</v>
      </c>
      <c r="B238" s="12" t="str">
        <f t="shared" si="4"/>
        <v>RV</v>
      </c>
      <c r="C238" s="13">
        <v>13.0</v>
      </c>
      <c r="D238" s="14" t="s">
        <v>142</v>
      </c>
      <c r="E238" s="14" t="s">
        <v>98</v>
      </c>
      <c r="F238" s="15"/>
      <c r="G238" s="16"/>
      <c r="H238" s="14">
        <v>2022.0</v>
      </c>
      <c r="I238" s="14" t="s">
        <v>146</v>
      </c>
      <c r="J238" s="19">
        <v>18.1</v>
      </c>
      <c r="K238" s="14">
        <v>1.0</v>
      </c>
      <c r="L238" s="15" t="str">
        <f>VLOOKUP(I238,'Odrůdy a zkratky'!$A$2:$C$39,3,0)</f>
        <v>bílé</v>
      </c>
    </row>
    <row r="239" ht="13.5" customHeight="1">
      <c r="A239" s="4" t="str">
        <f t="shared" si="1"/>
        <v>AU 5</v>
      </c>
      <c r="B239" s="12" t="str">
        <f t="shared" si="4"/>
        <v>AU</v>
      </c>
      <c r="C239" s="13">
        <v>5.0</v>
      </c>
      <c r="D239" s="14" t="s">
        <v>224</v>
      </c>
      <c r="E239" s="14" t="s">
        <v>98</v>
      </c>
      <c r="F239" s="15"/>
      <c r="G239" s="16"/>
      <c r="H239" s="14">
        <v>2022.0</v>
      </c>
      <c r="I239" s="14" t="s">
        <v>221</v>
      </c>
      <c r="J239" s="19">
        <v>18.7</v>
      </c>
      <c r="K239" s="14">
        <v>3.0</v>
      </c>
      <c r="L239" s="15" t="str">
        <f>VLOOKUP(I239,'Odrůdy a zkratky'!$A$2:$C$39,3,0)</f>
        <v>bílé</v>
      </c>
    </row>
    <row r="240" ht="13.5" customHeight="1">
      <c r="A240" s="4" t="str">
        <f t="shared" si="1"/>
        <v>AU 4</v>
      </c>
      <c r="B240" s="12" t="str">
        <f t="shared" si="4"/>
        <v>AU</v>
      </c>
      <c r="C240" s="13">
        <v>4.0</v>
      </c>
      <c r="D240" s="14" t="s">
        <v>224</v>
      </c>
      <c r="E240" s="14" t="s">
        <v>98</v>
      </c>
      <c r="F240" s="15"/>
      <c r="G240" s="16"/>
      <c r="H240" s="15"/>
      <c r="I240" s="14" t="s">
        <v>221</v>
      </c>
      <c r="J240" s="19">
        <v>18.2</v>
      </c>
      <c r="K240" s="14">
        <v>3.0</v>
      </c>
      <c r="L240" s="15" t="str">
        <f>VLOOKUP(I240,'Odrůdy a zkratky'!$A$2:$C$39,3,0)</f>
        <v>bílé</v>
      </c>
    </row>
    <row r="241" ht="13.5" customHeight="1">
      <c r="A241" s="4" t="str">
        <f t="shared" si="1"/>
        <v>HI 4</v>
      </c>
      <c r="B241" s="12" t="str">
        <f t="shared" si="4"/>
        <v>HI</v>
      </c>
      <c r="C241" s="13">
        <v>4.0</v>
      </c>
      <c r="D241" s="14" t="s">
        <v>102</v>
      </c>
      <c r="E241" s="14" t="s">
        <v>103</v>
      </c>
      <c r="F241" s="15"/>
      <c r="G241" s="16"/>
      <c r="H241" s="15"/>
      <c r="I241" s="14" t="s">
        <v>119</v>
      </c>
      <c r="J241" s="19">
        <v>18.8</v>
      </c>
      <c r="K241" s="14">
        <v>9.0</v>
      </c>
      <c r="L241" s="15" t="str">
        <f>VLOOKUP(I241,'Odrůdy a zkratky'!$A$2:$C$39,3,0)</f>
        <v>bílé</v>
      </c>
    </row>
    <row r="242" ht="13.5" customHeight="1">
      <c r="A242" s="4" t="str">
        <f t="shared" si="1"/>
        <v>CM 3</v>
      </c>
      <c r="B242" s="12" t="str">
        <f t="shared" si="4"/>
        <v>CM</v>
      </c>
      <c r="C242" s="13">
        <v>3.0</v>
      </c>
      <c r="D242" s="14" t="s">
        <v>102</v>
      </c>
      <c r="E242" s="14" t="s">
        <v>103</v>
      </c>
      <c r="F242" s="15"/>
      <c r="G242" s="16"/>
      <c r="H242" s="15"/>
      <c r="I242" s="14" t="s">
        <v>101</v>
      </c>
      <c r="J242" s="14">
        <v>17.9</v>
      </c>
      <c r="K242" s="14">
        <v>14.0</v>
      </c>
      <c r="L242" s="15" t="str">
        <f>VLOOKUP(I242,'Odrůdy a zkratky'!$A$2:$C$39,3,0)</f>
        <v>červené</v>
      </c>
    </row>
    <row r="243" ht="13.5" customHeight="1">
      <c r="A243" s="4" t="str">
        <f t="shared" si="1"/>
        <v>CM 9</v>
      </c>
      <c r="B243" s="12" t="str">
        <f t="shared" si="4"/>
        <v>CM</v>
      </c>
      <c r="C243" s="13">
        <v>9.0</v>
      </c>
      <c r="D243" s="14" t="s">
        <v>75</v>
      </c>
      <c r="E243" s="14" t="s">
        <v>76</v>
      </c>
      <c r="F243" s="15"/>
      <c r="G243" s="16"/>
      <c r="H243" s="15"/>
      <c r="I243" s="14" t="s">
        <v>101</v>
      </c>
      <c r="J243" s="17">
        <v>18.4</v>
      </c>
      <c r="K243" s="14">
        <v>14.0</v>
      </c>
      <c r="L243" s="15" t="str">
        <f>VLOOKUP(I243,'Odrůdy a zkratky'!$A$2:$C$39,3,0)</f>
        <v>červené</v>
      </c>
    </row>
    <row r="244" ht="13.5" customHeight="1">
      <c r="A244" s="4" t="str">
        <f t="shared" si="1"/>
        <v>SV 14</v>
      </c>
      <c r="B244" s="12" t="str">
        <f t="shared" si="4"/>
        <v>SV</v>
      </c>
      <c r="C244" s="13">
        <v>14.0</v>
      </c>
      <c r="D244" s="14" t="s">
        <v>75</v>
      </c>
      <c r="E244" s="14" t="s">
        <v>76</v>
      </c>
      <c r="F244" s="15"/>
      <c r="G244" s="16"/>
      <c r="H244" s="15"/>
      <c r="I244" s="14" t="s">
        <v>60</v>
      </c>
      <c r="J244" s="17">
        <v>18.3</v>
      </c>
      <c r="K244" s="14">
        <v>11.0</v>
      </c>
      <c r="L244" s="15" t="str">
        <f>VLOOKUP(I244,'Odrůdy a zkratky'!$A$2:$C$39,3,0)</f>
        <v>červené</v>
      </c>
    </row>
    <row r="245" ht="13.5" customHeight="1">
      <c r="A245" s="4" t="str">
        <f t="shared" si="1"/>
        <v>NG 10</v>
      </c>
      <c r="B245" s="12" t="str">
        <f t="shared" si="4"/>
        <v>NG</v>
      </c>
      <c r="C245" s="13">
        <v>10.0</v>
      </c>
      <c r="D245" s="14" t="s">
        <v>75</v>
      </c>
      <c r="E245" s="14" t="s">
        <v>76</v>
      </c>
      <c r="F245" s="15"/>
      <c r="G245" s="16"/>
      <c r="H245" s="15"/>
      <c r="I245" s="14" t="s">
        <v>197</v>
      </c>
      <c r="J245" s="17">
        <v>18.1</v>
      </c>
      <c r="K245" s="14">
        <v>2.0</v>
      </c>
      <c r="L245" s="15" t="str">
        <f>VLOOKUP(I245,'Odrůdy a zkratky'!$A$2:$C$39,3,0)</f>
        <v>bílé</v>
      </c>
    </row>
    <row r="246" ht="13.5" customHeight="1">
      <c r="A246" s="4" t="str">
        <f t="shared" si="1"/>
        <v>MT 9</v>
      </c>
      <c r="B246" s="12" t="str">
        <f t="shared" si="4"/>
        <v>MT</v>
      </c>
      <c r="C246" s="13">
        <v>9.0</v>
      </c>
      <c r="D246" s="14" t="s">
        <v>75</v>
      </c>
      <c r="E246" s="14" t="s">
        <v>76</v>
      </c>
      <c r="F246" s="15"/>
      <c r="G246" s="16"/>
      <c r="H246" s="15"/>
      <c r="I246" s="14" t="s">
        <v>191</v>
      </c>
      <c r="J246" s="17">
        <v>17.9</v>
      </c>
      <c r="K246" s="14">
        <v>2.0</v>
      </c>
      <c r="L246" s="15" t="str">
        <f>VLOOKUP(I246,'Odrůdy a zkratky'!$A$2:$C$39,3,0)</f>
        <v>bílé</v>
      </c>
    </row>
    <row r="247" ht="13.5" customHeight="1">
      <c r="A247" s="4" t="str">
        <f t="shared" si="1"/>
        <v>VZ 25</v>
      </c>
      <c r="B247" s="12" t="str">
        <f t="shared" si="4"/>
        <v>VZ</v>
      </c>
      <c r="C247" s="13">
        <v>25.0</v>
      </c>
      <c r="D247" s="14" t="s">
        <v>75</v>
      </c>
      <c r="E247" s="14" t="s">
        <v>76</v>
      </c>
      <c r="F247" s="15"/>
      <c r="G247" s="16"/>
      <c r="H247" s="15"/>
      <c r="I247" s="14" t="s">
        <v>167</v>
      </c>
      <c r="J247" s="17">
        <v>17.9</v>
      </c>
      <c r="K247" s="14">
        <v>5.0</v>
      </c>
      <c r="L247" s="15" t="str">
        <f>VLOOKUP(I247,'Odrůdy a zkratky'!$A$2:$C$39,3,0)</f>
        <v>bílé</v>
      </c>
    </row>
    <row r="248" ht="13.5" customHeight="1">
      <c r="A248" s="4" t="str">
        <f t="shared" si="1"/>
        <v>SMČ 8</v>
      </c>
      <c r="B248" s="12" t="str">
        <f t="shared" si="4"/>
        <v>SMČ</v>
      </c>
      <c r="C248" s="13">
        <v>8.0</v>
      </c>
      <c r="D248" s="14" t="s">
        <v>75</v>
      </c>
      <c r="E248" s="14" t="s">
        <v>76</v>
      </c>
      <c r="F248" s="14" t="s">
        <v>241</v>
      </c>
      <c r="G248" s="16"/>
      <c r="H248" s="14">
        <v>2022.0</v>
      </c>
      <c r="I248" s="14" t="s">
        <v>234</v>
      </c>
      <c r="J248" s="17">
        <v>17.8</v>
      </c>
      <c r="K248" s="14">
        <v>12.0</v>
      </c>
      <c r="L248" s="15" t="str">
        <f>VLOOKUP(I248,'Odrůdy a zkratky'!$A$2:$C$39,3,0)</f>
        <v>červené</v>
      </c>
    </row>
    <row r="249" ht="13.5" customHeight="1">
      <c r="A249" s="4" t="str">
        <f t="shared" si="1"/>
        <v>OVB 9</v>
      </c>
      <c r="B249" s="12" t="str">
        <f t="shared" si="4"/>
        <v>OVB</v>
      </c>
      <c r="C249" s="13">
        <v>9.0</v>
      </c>
      <c r="D249" s="14" t="s">
        <v>75</v>
      </c>
      <c r="E249" s="14" t="s">
        <v>76</v>
      </c>
      <c r="F249" s="14" t="s">
        <v>295</v>
      </c>
      <c r="G249" s="16"/>
      <c r="H249" s="15"/>
      <c r="I249" s="14" t="s">
        <v>287</v>
      </c>
      <c r="J249" s="17">
        <v>17.5</v>
      </c>
      <c r="K249" s="14">
        <v>16.0</v>
      </c>
      <c r="L249" s="15" t="str">
        <f>VLOOKUP(I249,'Odrůdy a zkratky'!$A$2:$C$39,3,0)</f>
        <v>bílé</v>
      </c>
    </row>
    <row r="250" ht="13.5" customHeight="1">
      <c r="A250" s="4" t="str">
        <f t="shared" si="1"/>
        <v>MM 9</v>
      </c>
      <c r="B250" s="12" t="str">
        <f t="shared" si="4"/>
        <v>MM</v>
      </c>
      <c r="C250" s="13">
        <v>9.0</v>
      </c>
      <c r="D250" s="14" t="s">
        <v>83</v>
      </c>
      <c r="E250" s="14" t="s">
        <v>84</v>
      </c>
      <c r="F250" s="15"/>
      <c r="G250" s="18" t="s">
        <v>23</v>
      </c>
      <c r="H250" s="15"/>
      <c r="I250" s="14" t="s">
        <v>227</v>
      </c>
      <c r="J250" s="19">
        <v>18.6</v>
      </c>
      <c r="K250" s="14">
        <v>4.0</v>
      </c>
      <c r="L250" s="15" t="str">
        <f>VLOOKUP(I250,'Odrůdy a zkratky'!$A$2:$C$39,3,0)</f>
        <v>bílé</v>
      </c>
    </row>
    <row r="251" ht="13.5" customHeight="1">
      <c r="A251" s="4" t="str">
        <f t="shared" si="1"/>
        <v>SG 15</v>
      </c>
      <c r="B251" s="12" t="str">
        <f t="shared" si="4"/>
        <v>SG</v>
      </c>
      <c r="C251" s="13">
        <v>15.0</v>
      </c>
      <c r="D251" s="14" t="s">
        <v>83</v>
      </c>
      <c r="E251" s="14" t="s">
        <v>84</v>
      </c>
      <c r="F251" s="15"/>
      <c r="G251" s="18" t="s">
        <v>23</v>
      </c>
      <c r="H251" s="15"/>
      <c r="I251" s="14" t="s">
        <v>187</v>
      </c>
      <c r="J251" s="19">
        <v>18.6</v>
      </c>
      <c r="K251" s="14">
        <v>7.0</v>
      </c>
      <c r="L251" s="15" t="str">
        <f>VLOOKUP(I251,'Odrůdy a zkratky'!$A$2:$C$39,3,0)</f>
        <v>bílé</v>
      </c>
    </row>
    <row r="252" ht="13.5" customHeight="1">
      <c r="A252" s="4" t="str">
        <f t="shared" si="1"/>
        <v>PA 14</v>
      </c>
      <c r="B252" s="12" t="str">
        <f t="shared" si="4"/>
        <v>PA</v>
      </c>
      <c r="C252" s="13">
        <v>14.0</v>
      </c>
      <c r="D252" s="14" t="s">
        <v>83</v>
      </c>
      <c r="E252" s="14" t="s">
        <v>84</v>
      </c>
      <c r="F252" s="15"/>
      <c r="G252" s="18" t="s">
        <v>23</v>
      </c>
      <c r="H252" s="14"/>
      <c r="I252" s="14" t="s">
        <v>207</v>
      </c>
      <c r="J252" s="19">
        <v>18.5</v>
      </c>
      <c r="K252" s="14">
        <v>6.0</v>
      </c>
      <c r="L252" s="15" t="str">
        <f>VLOOKUP(I252,'Odrůdy a zkratky'!$A$2:$C$39,3,0)</f>
        <v>bílé</v>
      </c>
    </row>
    <row r="253" ht="13.5" customHeight="1">
      <c r="A253" s="4" t="str">
        <f t="shared" si="1"/>
        <v>SV 21</v>
      </c>
      <c r="B253" s="12" t="str">
        <f t="shared" si="4"/>
        <v>SV</v>
      </c>
      <c r="C253" s="13">
        <v>21.0</v>
      </c>
      <c r="D253" s="14" t="s">
        <v>83</v>
      </c>
      <c r="E253" s="14" t="s">
        <v>84</v>
      </c>
      <c r="F253" s="15"/>
      <c r="G253" s="16"/>
      <c r="H253" s="14">
        <v>2020.0</v>
      </c>
      <c r="I253" s="14" t="s">
        <v>60</v>
      </c>
      <c r="J253" s="17">
        <v>18.2</v>
      </c>
      <c r="K253" s="14">
        <v>11.0</v>
      </c>
      <c r="L253" s="15" t="str">
        <f>VLOOKUP(I253,'Odrůdy a zkratky'!$A$2:$C$39,3,0)</f>
        <v>červené</v>
      </c>
    </row>
    <row r="254" ht="13.5" customHeight="1">
      <c r="A254" s="4" t="str">
        <f t="shared" si="1"/>
        <v>RV 23</v>
      </c>
      <c r="B254" s="12" t="str">
        <f t="shared" si="4"/>
        <v>RV</v>
      </c>
      <c r="C254" s="13">
        <v>23.0</v>
      </c>
      <c r="D254" s="14" t="s">
        <v>83</v>
      </c>
      <c r="E254" s="14" t="s">
        <v>84</v>
      </c>
      <c r="F254" s="15"/>
      <c r="G254" s="18" t="s">
        <v>23</v>
      </c>
      <c r="H254" s="15"/>
      <c r="I254" s="14" t="s">
        <v>146</v>
      </c>
      <c r="J254" s="19">
        <v>18.0</v>
      </c>
      <c r="K254" s="14">
        <v>1.0</v>
      </c>
      <c r="L254" s="15" t="str">
        <f>VLOOKUP(I254,'Odrůdy a zkratky'!$A$2:$C$39,3,0)</f>
        <v>bílé</v>
      </c>
    </row>
    <row r="255" ht="13.5" customHeight="1">
      <c r="A255" s="4" t="str">
        <f t="shared" si="1"/>
        <v>MT 8</v>
      </c>
      <c r="B255" s="12" t="str">
        <f t="shared" si="4"/>
        <v>MT</v>
      </c>
      <c r="C255" s="13">
        <v>8.0</v>
      </c>
      <c r="D255" s="14" t="s">
        <v>195</v>
      </c>
      <c r="E255" s="14" t="s">
        <v>69</v>
      </c>
      <c r="F255" s="15"/>
      <c r="G255" s="18" t="s">
        <v>23</v>
      </c>
      <c r="H255" s="15"/>
      <c r="I255" s="14" t="s">
        <v>191</v>
      </c>
      <c r="J255" s="19">
        <v>19.0</v>
      </c>
      <c r="K255" s="14">
        <v>2.0</v>
      </c>
      <c r="L255" s="15" t="str">
        <f>VLOOKUP(I255,'Odrůdy a zkratky'!$A$2:$C$39,3,0)</f>
        <v>bílé</v>
      </c>
    </row>
    <row r="256" ht="13.5" customHeight="1">
      <c r="A256" s="4" t="str">
        <f t="shared" si="1"/>
        <v>PA 5</v>
      </c>
      <c r="B256" s="12" t="str">
        <f t="shared" si="4"/>
        <v>PA</v>
      </c>
      <c r="C256" s="13">
        <v>5.0</v>
      </c>
      <c r="D256" s="14" t="s">
        <v>195</v>
      </c>
      <c r="E256" s="14" t="s">
        <v>69</v>
      </c>
      <c r="F256" s="15"/>
      <c r="G256" s="18" t="s">
        <v>94</v>
      </c>
      <c r="H256" s="15"/>
      <c r="I256" s="14" t="s">
        <v>207</v>
      </c>
      <c r="J256" s="19">
        <v>18.7</v>
      </c>
      <c r="K256" s="14">
        <v>6.0</v>
      </c>
      <c r="L256" s="15" t="str">
        <f>VLOOKUP(I256,'Odrůdy a zkratky'!$A$2:$C$39,3,0)</f>
        <v>bílé</v>
      </c>
    </row>
    <row r="257" ht="13.5" customHeight="1">
      <c r="A257" s="4" t="str">
        <f t="shared" si="1"/>
        <v>SMB 12</v>
      </c>
      <c r="B257" s="12" t="str">
        <f t="shared" si="4"/>
        <v>SMB</v>
      </c>
      <c r="C257" s="13">
        <v>12.0</v>
      </c>
      <c r="D257" s="14" t="s">
        <v>226</v>
      </c>
      <c r="E257" s="14" t="s">
        <v>69</v>
      </c>
      <c r="F257" s="14" t="s">
        <v>257</v>
      </c>
      <c r="G257" s="16"/>
      <c r="H257" s="14">
        <v>2022.0</v>
      </c>
      <c r="I257" s="14" t="s">
        <v>246</v>
      </c>
      <c r="J257" s="19">
        <v>18.9</v>
      </c>
      <c r="K257" s="14">
        <v>8.0</v>
      </c>
      <c r="L257" s="15" t="str">
        <f>VLOOKUP(I257,'Odrůdy a zkratky'!$A$2:$C$39,3,0)</f>
        <v>bílé</v>
      </c>
    </row>
    <row r="258" ht="13.5" customHeight="1">
      <c r="A258" s="4" t="str">
        <f t="shared" si="1"/>
        <v>IO 4</v>
      </c>
      <c r="B258" s="12" t="str">
        <f t="shared" si="4"/>
        <v>IO</v>
      </c>
      <c r="C258" s="13">
        <v>4.0</v>
      </c>
      <c r="D258" s="14" t="s">
        <v>226</v>
      </c>
      <c r="E258" s="14" t="s">
        <v>69</v>
      </c>
      <c r="F258" s="15"/>
      <c r="G258" s="16"/>
      <c r="H258" s="14">
        <v>2022.0</v>
      </c>
      <c r="I258" s="14" t="s">
        <v>225</v>
      </c>
      <c r="J258" s="19">
        <v>18.0</v>
      </c>
      <c r="K258" s="14">
        <v>9.0</v>
      </c>
      <c r="L258" s="15" t="str">
        <f>VLOOKUP(I258,'Odrůdy a zkratky'!$A$2:$C$39,3,0)</f>
        <v>bílé</v>
      </c>
    </row>
    <row r="259" ht="13.5" customHeight="1">
      <c r="A259" s="4" t="str">
        <f t="shared" si="1"/>
        <v>ROS 9</v>
      </c>
      <c r="B259" s="12" t="str">
        <f t="shared" si="4"/>
        <v>ROS</v>
      </c>
      <c r="C259" s="13">
        <v>9.0</v>
      </c>
      <c r="D259" s="14" t="s">
        <v>138</v>
      </c>
      <c r="E259" s="14" t="s">
        <v>69</v>
      </c>
      <c r="F259" s="14" t="s">
        <v>269</v>
      </c>
      <c r="G259" s="18" t="s">
        <v>23</v>
      </c>
      <c r="H259" s="15"/>
      <c r="I259" s="14" t="s">
        <v>261</v>
      </c>
      <c r="J259" s="17">
        <v>18.7</v>
      </c>
      <c r="K259" s="14">
        <v>10.0</v>
      </c>
      <c r="L259" s="15" t="str">
        <f>VLOOKUP(I259,'Odrůdy a zkratky'!$A$2:$C$39,3,0)</f>
        <v>rosé</v>
      </c>
    </row>
    <row r="260" ht="13.5" customHeight="1">
      <c r="A260" s="4" t="str">
        <f t="shared" si="1"/>
        <v>RV 16</v>
      </c>
      <c r="B260" s="12" t="str">
        <f t="shared" si="4"/>
        <v>RV</v>
      </c>
      <c r="C260" s="13">
        <v>16.0</v>
      </c>
      <c r="D260" s="14" t="s">
        <v>138</v>
      </c>
      <c r="E260" s="14" t="s">
        <v>69</v>
      </c>
      <c r="F260" s="15"/>
      <c r="G260" s="18" t="s">
        <v>23</v>
      </c>
      <c r="H260" s="15"/>
      <c r="I260" s="14" t="s">
        <v>146</v>
      </c>
      <c r="J260" s="19">
        <v>18.6</v>
      </c>
      <c r="K260" s="14">
        <v>1.0</v>
      </c>
      <c r="L260" s="15" t="str">
        <f>VLOOKUP(I260,'Odrůdy a zkratky'!$A$2:$C$39,3,0)</f>
        <v>bílé</v>
      </c>
    </row>
    <row r="261" ht="13.5" customHeight="1">
      <c r="A261" s="4" t="str">
        <f t="shared" si="1"/>
        <v>RŠ 8</v>
      </c>
      <c r="B261" s="12" t="str">
        <f t="shared" si="4"/>
        <v>RŠ</v>
      </c>
      <c r="C261" s="13">
        <v>8.0</v>
      </c>
      <c r="D261" s="14" t="s">
        <v>138</v>
      </c>
      <c r="E261" s="14" t="s">
        <v>69</v>
      </c>
      <c r="F261" s="15"/>
      <c r="G261" s="18" t="s">
        <v>94</v>
      </c>
      <c r="H261" s="15"/>
      <c r="I261" s="14" t="s">
        <v>130</v>
      </c>
      <c r="J261" s="19">
        <v>18.4</v>
      </c>
      <c r="K261" s="14">
        <v>7.0</v>
      </c>
      <c r="L261" s="15" t="str">
        <f>VLOOKUP(I261,'Odrůdy a zkratky'!$A$2:$C$39,3,0)</f>
        <v>bílé</v>
      </c>
    </row>
    <row r="262" ht="13.5" customHeight="1">
      <c r="A262" s="4" t="str">
        <f t="shared" si="1"/>
        <v>OVB 6</v>
      </c>
      <c r="B262" s="12" t="str">
        <f t="shared" si="4"/>
        <v>OVB</v>
      </c>
      <c r="C262" s="13">
        <v>6.0</v>
      </c>
      <c r="D262" s="14" t="s">
        <v>68</v>
      </c>
      <c r="E262" s="14" t="s">
        <v>69</v>
      </c>
      <c r="F262" s="14" t="s">
        <v>292</v>
      </c>
      <c r="G262" s="16"/>
      <c r="H262" s="15"/>
      <c r="I262" s="14" t="s">
        <v>287</v>
      </c>
      <c r="J262" s="19">
        <v>18.9</v>
      </c>
      <c r="K262" s="14">
        <v>16.0</v>
      </c>
      <c r="L262" s="15" t="str">
        <f>VLOOKUP(I262,'Odrůdy a zkratky'!$A$2:$C$39,3,0)</f>
        <v>bílé</v>
      </c>
    </row>
    <row r="263" ht="13.5" customHeight="1">
      <c r="A263" s="4" t="str">
        <f t="shared" si="1"/>
        <v>SV 9</v>
      </c>
      <c r="B263" s="12" t="str">
        <f t="shared" si="4"/>
        <v>SV</v>
      </c>
      <c r="C263" s="13">
        <v>9.0</v>
      </c>
      <c r="D263" s="14" t="s">
        <v>68</v>
      </c>
      <c r="E263" s="14" t="s">
        <v>69</v>
      </c>
      <c r="F263" s="14"/>
      <c r="G263" s="18" t="s">
        <v>23</v>
      </c>
      <c r="H263" s="14">
        <v>2022.0</v>
      </c>
      <c r="I263" s="14" t="s">
        <v>60</v>
      </c>
      <c r="J263" s="17">
        <v>18.7</v>
      </c>
      <c r="K263" s="14">
        <v>11.0</v>
      </c>
      <c r="L263" s="15" t="str">
        <f>VLOOKUP(I263,'Odrůdy a zkratky'!$A$2:$C$39,3,0)</f>
        <v>červené</v>
      </c>
    </row>
    <row r="264" ht="13.5" customHeight="1">
      <c r="A264" s="4" t="str">
        <f t="shared" si="1"/>
        <v>HI 12</v>
      </c>
      <c r="B264" s="12" t="str">
        <f t="shared" si="4"/>
        <v>HI</v>
      </c>
      <c r="C264" s="13">
        <v>12.0</v>
      </c>
      <c r="D264" s="14" t="s">
        <v>127</v>
      </c>
      <c r="E264" s="14" t="s">
        <v>69</v>
      </c>
      <c r="F264" s="15"/>
      <c r="G264" s="18" t="s">
        <v>94</v>
      </c>
      <c r="H264" s="15"/>
      <c r="I264" s="14" t="s">
        <v>119</v>
      </c>
      <c r="J264" s="19">
        <v>18.0</v>
      </c>
      <c r="K264" s="14">
        <v>9.0</v>
      </c>
      <c r="L264" s="15" t="str">
        <f>VLOOKUP(I264,'Odrůdy a zkratky'!$A$2:$C$39,3,0)</f>
        <v>bílé</v>
      </c>
    </row>
    <row r="265" ht="13.5" customHeight="1">
      <c r="A265" s="4" t="str">
        <f t="shared" si="1"/>
        <v>ROS 10</v>
      </c>
      <c r="B265" s="12" t="str">
        <f t="shared" si="4"/>
        <v>ROS</v>
      </c>
      <c r="C265" s="13">
        <v>10.0</v>
      </c>
      <c r="D265" s="14" t="s">
        <v>127</v>
      </c>
      <c r="E265" s="14" t="s">
        <v>69</v>
      </c>
      <c r="F265" s="14" t="s">
        <v>265</v>
      </c>
      <c r="G265" s="16"/>
      <c r="H265" s="15"/>
      <c r="I265" s="14" t="s">
        <v>261</v>
      </c>
      <c r="J265" s="17">
        <v>17.7</v>
      </c>
      <c r="K265" s="14">
        <v>10.0</v>
      </c>
      <c r="L265" s="15" t="str">
        <f>VLOOKUP(I265,'Odrůdy a zkratky'!$A$2:$C$39,3,0)</f>
        <v>rosé</v>
      </c>
    </row>
    <row r="266" ht="13.5" customHeight="1">
      <c r="A266" s="4" t="str">
        <f t="shared" si="1"/>
        <v>VZ 17</v>
      </c>
      <c r="B266" s="12" t="str">
        <f t="shared" si="4"/>
        <v>VZ</v>
      </c>
      <c r="C266" s="13">
        <v>17.0</v>
      </c>
      <c r="D266" s="14" t="s">
        <v>177</v>
      </c>
      <c r="E266" s="14" t="s">
        <v>69</v>
      </c>
      <c r="F266" s="15"/>
      <c r="G266" s="16"/>
      <c r="H266" s="15"/>
      <c r="I266" s="14" t="s">
        <v>167</v>
      </c>
      <c r="J266" s="19">
        <v>19.2</v>
      </c>
      <c r="K266" s="14">
        <v>5.0</v>
      </c>
      <c r="L266" s="15" t="str">
        <f>VLOOKUP(I266,'Odrůdy a zkratky'!$A$2:$C$39,3,0)</f>
        <v>bílé</v>
      </c>
    </row>
    <row r="267" ht="13.5" customHeight="1">
      <c r="A267" s="4" t="str">
        <f t="shared" si="1"/>
        <v>CH 8</v>
      </c>
      <c r="B267" s="12" t="str">
        <f t="shared" si="4"/>
        <v>CH</v>
      </c>
      <c r="C267" s="13">
        <v>8.0</v>
      </c>
      <c r="D267" s="14" t="s">
        <v>177</v>
      </c>
      <c r="E267" s="14" t="s">
        <v>69</v>
      </c>
      <c r="F267" s="15"/>
      <c r="G267" s="16"/>
      <c r="H267" s="15"/>
      <c r="I267" s="14" t="s">
        <v>202</v>
      </c>
      <c r="J267" s="19">
        <v>18.8</v>
      </c>
      <c r="K267" s="14">
        <v>8.0</v>
      </c>
      <c r="L267" s="15" t="str">
        <f>VLOOKUP(I267,'Odrůdy a zkratky'!$A$2:$C$39,3,0)</f>
        <v>bílé</v>
      </c>
    </row>
    <row r="268" ht="13.5" customHeight="1">
      <c r="A268" s="4" t="str">
        <f t="shared" si="1"/>
        <v>SV 11</v>
      </c>
      <c r="B268" s="12" t="str">
        <f t="shared" si="4"/>
        <v>SV</v>
      </c>
      <c r="C268" s="13">
        <v>11.0</v>
      </c>
      <c r="D268" s="14" t="s">
        <v>71</v>
      </c>
      <c r="E268" s="14" t="s">
        <v>69</v>
      </c>
      <c r="F268" s="15"/>
      <c r="G268" s="16"/>
      <c r="H268" s="14">
        <v>2022.0</v>
      </c>
      <c r="I268" s="14" t="s">
        <v>60</v>
      </c>
      <c r="J268" s="17">
        <v>18.3</v>
      </c>
      <c r="K268" s="14">
        <v>11.0</v>
      </c>
      <c r="L268" s="15" t="str">
        <f>VLOOKUP(I268,'Odrůdy a zkratky'!$A$2:$C$39,3,0)</f>
        <v>červené</v>
      </c>
    </row>
    <row r="269" ht="13.5" customHeight="1">
      <c r="A269" s="4" t="str">
        <f t="shared" si="1"/>
        <v>RB 4</v>
      </c>
      <c r="B269" s="12" t="str">
        <f t="shared" si="4"/>
        <v>RB</v>
      </c>
      <c r="C269" s="13">
        <v>4.0</v>
      </c>
      <c r="D269" s="14" t="s">
        <v>71</v>
      </c>
      <c r="E269" s="14" t="s">
        <v>69</v>
      </c>
      <c r="F269" s="15"/>
      <c r="G269" s="18" t="s">
        <v>23</v>
      </c>
      <c r="H269" s="14">
        <v>2021.0</v>
      </c>
      <c r="I269" s="14" t="s">
        <v>141</v>
      </c>
      <c r="J269" s="19">
        <v>18.0</v>
      </c>
      <c r="K269" s="14">
        <v>5.0</v>
      </c>
      <c r="L269" s="15" t="str">
        <f>VLOOKUP(I269,'Odrůdy a zkratky'!$A$2:$C$39,3,0)</f>
        <v>bílé</v>
      </c>
    </row>
    <row r="270" ht="13.5" customHeight="1">
      <c r="A270" s="4" t="str">
        <f t="shared" si="1"/>
        <v>HI 2</v>
      </c>
      <c r="B270" s="12" t="str">
        <f t="shared" si="4"/>
        <v>HI</v>
      </c>
      <c r="C270" s="13">
        <v>2.0</v>
      </c>
      <c r="D270" s="14" t="s">
        <v>120</v>
      </c>
      <c r="E270" s="14" t="s">
        <v>8</v>
      </c>
      <c r="F270" s="15"/>
      <c r="G270" s="18" t="s">
        <v>23</v>
      </c>
      <c r="H270" s="15"/>
      <c r="I270" s="14" t="s">
        <v>119</v>
      </c>
      <c r="J270" s="19">
        <v>18.6</v>
      </c>
      <c r="K270" s="14">
        <v>9.0</v>
      </c>
      <c r="L270" s="15" t="str">
        <f>VLOOKUP(I270,'Odrůdy a zkratky'!$A$2:$C$39,3,0)</f>
        <v>bílé</v>
      </c>
    </row>
    <row r="271" ht="13.5" customHeight="1">
      <c r="A271" s="4" t="str">
        <f t="shared" si="1"/>
        <v>TČ 2</v>
      </c>
      <c r="B271" s="12" t="str">
        <f t="shared" si="4"/>
        <v>TČ</v>
      </c>
      <c r="C271" s="13">
        <v>2.0</v>
      </c>
      <c r="D271" s="14" t="s">
        <v>120</v>
      </c>
      <c r="E271" s="14" t="s">
        <v>8</v>
      </c>
      <c r="F271" s="15"/>
      <c r="G271" s="18" t="s">
        <v>94</v>
      </c>
      <c r="H271" s="14">
        <v>2022.0</v>
      </c>
      <c r="I271" s="14" t="s">
        <v>217</v>
      </c>
      <c r="J271" s="19">
        <v>18.4</v>
      </c>
      <c r="K271" s="14">
        <v>6.0</v>
      </c>
      <c r="L271" s="15" t="str">
        <f>VLOOKUP(I271,'Odrůdy a zkratky'!$A$2:$C$39,3,0)</f>
        <v>bílé</v>
      </c>
    </row>
    <row r="272" ht="13.5" customHeight="1">
      <c r="A272" s="4" t="str">
        <f t="shared" si="1"/>
        <v>VZ 2</v>
      </c>
      <c r="B272" s="12" t="str">
        <f t="shared" si="4"/>
        <v>VZ</v>
      </c>
      <c r="C272" s="13">
        <v>2.0</v>
      </c>
      <c r="D272" s="14" t="s">
        <v>168</v>
      </c>
      <c r="E272" s="14" t="s">
        <v>8</v>
      </c>
      <c r="F272" s="15"/>
      <c r="G272" s="16"/>
      <c r="H272" s="14">
        <v>2022.0</v>
      </c>
      <c r="I272" s="14" t="s">
        <v>167</v>
      </c>
      <c r="J272" s="19">
        <v>18.5</v>
      </c>
      <c r="K272" s="14">
        <v>4.0</v>
      </c>
      <c r="L272" s="15" t="str">
        <f>VLOOKUP(I272,'Odrůdy a zkratky'!$A$2:$C$39,3,0)</f>
        <v>bílé</v>
      </c>
    </row>
    <row r="273" ht="13.5" customHeight="1">
      <c r="A273" s="4" t="str">
        <f t="shared" si="1"/>
        <v>ZW 1</v>
      </c>
      <c r="B273" s="12" t="str">
        <f t="shared" si="4"/>
        <v>ZW</v>
      </c>
      <c r="C273" s="13">
        <v>1.0</v>
      </c>
      <c r="D273" s="14" t="s">
        <v>7</v>
      </c>
      <c r="E273" s="14" t="s">
        <v>8</v>
      </c>
      <c r="F273" s="15"/>
      <c r="G273" s="16"/>
      <c r="H273" s="14">
        <v>2022.0</v>
      </c>
      <c r="I273" s="14" t="s">
        <v>9</v>
      </c>
      <c r="J273" s="17">
        <v>18.6</v>
      </c>
      <c r="K273" s="14">
        <v>13.0</v>
      </c>
      <c r="L273" s="15" t="str">
        <f>VLOOKUP(I273,'Odrůdy a zkratky'!$A$2:$C$39,3,0)</f>
        <v>červené</v>
      </c>
    </row>
    <row r="274" ht="13.5" customHeight="1">
      <c r="A274" s="4" t="str">
        <f t="shared" si="1"/>
        <v>ROS 16</v>
      </c>
      <c r="B274" s="12" t="str">
        <f t="shared" si="4"/>
        <v>ROS</v>
      </c>
      <c r="C274" s="13">
        <v>16.0</v>
      </c>
      <c r="D274" s="14" t="s">
        <v>147</v>
      </c>
      <c r="E274" s="14" t="s">
        <v>8</v>
      </c>
      <c r="F274" s="14" t="s">
        <v>270</v>
      </c>
      <c r="G274" s="16"/>
      <c r="H274" s="15"/>
      <c r="I274" s="14" t="s">
        <v>261</v>
      </c>
      <c r="J274" s="17">
        <v>18.2</v>
      </c>
      <c r="K274" s="14">
        <v>10.0</v>
      </c>
      <c r="L274" s="15" t="str">
        <f>VLOOKUP(I274,'Odrůdy a zkratky'!$A$2:$C$39,3,0)</f>
        <v>rosé</v>
      </c>
    </row>
    <row r="275" ht="13.5" customHeight="1">
      <c r="A275" s="4" t="str">
        <f t="shared" si="1"/>
        <v>RV 2</v>
      </c>
      <c r="B275" s="12" t="str">
        <f t="shared" si="4"/>
        <v>RV</v>
      </c>
      <c r="C275" s="13">
        <v>2.0</v>
      </c>
      <c r="D275" s="14" t="s">
        <v>147</v>
      </c>
      <c r="E275" s="14" t="s">
        <v>8</v>
      </c>
      <c r="F275" s="15"/>
      <c r="G275" s="16"/>
      <c r="H275" s="15"/>
      <c r="I275" s="14" t="s">
        <v>146</v>
      </c>
      <c r="J275" s="19">
        <v>18.0</v>
      </c>
      <c r="K275" s="14">
        <v>1.0</v>
      </c>
      <c r="L275" s="15" t="str">
        <f>VLOOKUP(I275,'Odrůdy a zkratky'!$A$2:$C$39,3,0)</f>
        <v>bílé</v>
      </c>
    </row>
    <row r="276" ht="13.5" customHeight="1">
      <c r="A276" s="4" t="str">
        <f t="shared" si="1"/>
        <v>SMB 2</v>
      </c>
      <c r="B276" s="12" t="str">
        <f t="shared" si="4"/>
        <v>SMB</v>
      </c>
      <c r="C276" s="13">
        <v>2.0</v>
      </c>
      <c r="D276" s="14" t="s">
        <v>247</v>
      </c>
      <c r="E276" s="14" t="s">
        <v>8</v>
      </c>
      <c r="F276" s="14"/>
      <c r="G276" s="16"/>
      <c r="H276" s="15"/>
      <c r="I276" s="14" t="s">
        <v>246</v>
      </c>
      <c r="J276" s="19">
        <v>18.6</v>
      </c>
      <c r="K276" s="14">
        <v>8.0</v>
      </c>
      <c r="L276" s="15" t="str">
        <f>VLOOKUP(I276,'Odrůdy a zkratky'!$A$2:$C$39,3,0)</f>
        <v>bílé</v>
      </c>
    </row>
    <row r="277" ht="13.5" customHeight="1">
      <c r="A277" s="4" t="str">
        <f t="shared" si="1"/>
        <v>SMČ 2</v>
      </c>
      <c r="B277" s="12" t="str">
        <f t="shared" si="4"/>
        <v>SMČ</v>
      </c>
      <c r="C277" s="13">
        <v>2.0</v>
      </c>
      <c r="D277" s="14" t="s">
        <v>192</v>
      </c>
      <c r="E277" s="14" t="s">
        <v>8</v>
      </c>
      <c r="F277" s="14" t="s">
        <v>235</v>
      </c>
      <c r="G277" s="16"/>
      <c r="H277" s="15"/>
      <c r="I277" s="14" t="s">
        <v>234</v>
      </c>
      <c r="J277" s="17">
        <v>18.8</v>
      </c>
      <c r="K277" s="14">
        <v>12.0</v>
      </c>
      <c r="L277" s="15" t="str">
        <f>VLOOKUP(I277,'Odrůdy a zkratky'!$A$2:$C$39,3,0)</f>
        <v>červené</v>
      </c>
    </row>
    <row r="278" ht="13.5" customHeight="1">
      <c r="A278" s="4" t="str">
        <f t="shared" si="1"/>
        <v>MT 3</v>
      </c>
      <c r="B278" s="12" t="str">
        <f t="shared" si="4"/>
        <v>MT</v>
      </c>
      <c r="C278" s="13">
        <v>3.0</v>
      </c>
      <c r="D278" s="14" t="s">
        <v>192</v>
      </c>
      <c r="E278" s="14" t="s">
        <v>8</v>
      </c>
      <c r="F278" s="15"/>
      <c r="G278" s="16"/>
      <c r="H278" s="15"/>
      <c r="I278" s="14" t="s">
        <v>191</v>
      </c>
      <c r="J278" s="19">
        <v>18.3</v>
      </c>
      <c r="K278" s="14">
        <v>2.0</v>
      </c>
      <c r="L278" s="15" t="str">
        <f>VLOOKUP(I278,'Odrůdy a zkratky'!$A$2:$C$39,3,0)</f>
        <v>bílé</v>
      </c>
    </row>
    <row r="279" ht="13.5" customHeight="1">
      <c r="A279" s="4" t="str">
        <f t="shared" si="1"/>
        <v>RŠ 1</v>
      </c>
      <c r="B279" s="12" t="str">
        <f t="shared" si="4"/>
        <v>RŠ</v>
      </c>
      <c r="C279" s="13">
        <v>1.0</v>
      </c>
      <c r="D279" s="14" t="s">
        <v>129</v>
      </c>
      <c r="E279" s="14" t="s">
        <v>8</v>
      </c>
      <c r="F279" s="15"/>
      <c r="G279" s="18" t="s">
        <v>23</v>
      </c>
      <c r="H279" s="15"/>
      <c r="I279" s="14" t="s">
        <v>130</v>
      </c>
      <c r="J279" s="19">
        <v>18.6</v>
      </c>
      <c r="K279" s="14">
        <v>7.0</v>
      </c>
      <c r="L279" s="15" t="str">
        <f>VLOOKUP(I279,'Odrůdy a zkratky'!$A$2:$C$39,3,0)</f>
        <v>bílé</v>
      </c>
    </row>
    <row r="280" ht="13.5" customHeight="1">
      <c r="A280" s="4" t="str">
        <f t="shared" si="1"/>
        <v>AU 1</v>
      </c>
      <c r="B280" s="12" t="str">
        <f t="shared" si="4"/>
        <v>AU</v>
      </c>
      <c r="C280" s="13">
        <v>1.0</v>
      </c>
      <c r="D280" s="14" t="s">
        <v>169</v>
      </c>
      <c r="E280" s="14" t="s">
        <v>8</v>
      </c>
      <c r="F280" s="15"/>
      <c r="G280" s="18" t="s">
        <v>23</v>
      </c>
      <c r="H280" s="15"/>
      <c r="I280" s="14" t="s">
        <v>221</v>
      </c>
      <c r="J280" s="19">
        <v>19.0</v>
      </c>
      <c r="K280" s="14">
        <v>3.0</v>
      </c>
      <c r="L280" s="15" t="str">
        <f>VLOOKUP(I280,'Odrůdy a zkratky'!$A$2:$C$39,3,0)</f>
        <v>bílé</v>
      </c>
    </row>
    <row r="281" ht="13.5" customHeight="1">
      <c r="A281" s="4" t="str">
        <f t="shared" si="1"/>
        <v>VZ 3</v>
      </c>
      <c r="B281" s="12" t="str">
        <f t="shared" si="4"/>
        <v>VZ</v>
      </c>
      <c r="C281" s="13">
        <v>3.0</v>
      </c>
      <c r="D281" s="14" t="s">
        <v>169</v>
      </c>
      <c r="E281" s="14" t="s">
        <v>8</v>
      </c>
      <c r="F281" s="15"/>
      <c r="G281" s="18" t="s">
        <v>23</v>
      </c>
      <c r="H281" s="15"/>
      <c r="I281" s="14" t="s">
        <v>167</v>
      </c>
      <c r="J281" s="19">
        <v>18.3</v>
      </c>
      <c r="K281" s="14">
        <v>4.0</v>
      </c>
      <c r="L281" s="15" t="str">
        <f>VLOOKUP(I281,'Odrůdy a zkratky'!$A$2:$C$39,3,0)</f>
        <v>bílé</v>
      </c>
    </row>
    <row r="282" ht="13.5" customHeight="1">
      <c r="A282" s="4" t="str">
        <f t="shared" si="1"/>
        <v>RV 14</v>
      </c>
      <c r="B282" s="12" t="str">
        <f t="shared" si="4"/>
        <v>RV</v>
      </c>
      <c r="C282" s="13">
        <v>14.0</v>
      </c>
      <c r="D282" s="14" t="s">
        <v>154</v>
      </c>
      <c r="E282" s="14" t="s">
        <v>25</v>
      </c>
      <c r="F282" s="15"/>
      <c r="G282" s="18" t="s">
        <v>94</v>
      </c>
      <c r="H282" s="15"/>
      <c r="I282" s="14" t="s">
        <v>146</v>
      </c>
      <c r="J282" s="19">
        <v>18.9</v>
      </c>
      <c r="K282" s="14">
        <v>1.0</v>
      </c>
      <c r="L282" s="15" t="str">
        <f>VLOOKUP(I282,'Odrůdy a zkratky'!$A$2:$C$39,3,0)</f>
        <v>bílé</v>
      </c>
    </row>
    <row r="283" ht="13.5" customHeight="1">
      <c r="A283" s="4" t="str">
        <f t="shared" si="1"/>
        <v>VZ 16</v>
      </c>
      <c r="B283" s="12" t="str">
        <f t="shared" si="4"/>
        <v>VZ</v>
      </c>
      <c r="C283" s="13">
        <v>16.0</v>
      </c>
      <c r="D283" s="14" t="s">
        <v>154</v>
      </c>
      <c r="E283" s="14" t="s">
        <v>25</v>
      </c>
      <c r="F283" s="15"/>
      <c r="G283" s="18" t="s">
        <v>23</v>
      </c>
      <c r="H283" s="15"/>
      <c r="I283" s="14" t="s">
        <v>167</v>
      </c>
      <c r="J283" s="19">
        <v>18.6</v>
      </c>
      <c r="K283" s="14">
        <v>4.0</v>
      </c>
      <c r="L283" s="15" t="str">
        <f>VLOOKUP(I283,'Odrůdy a zkratky'!$A$2:$C$39,3,0)</f>
        <v>bílé</v>
      </c>
    </row>
    <row r="284" ht="13.5" customHeight="1">
      <c r="A284" s="4" t="str">
        <f t="shared" si="1"/>
        <v>RR 13</v>
      </c>
      <c r="B284" s="12" t="str">
        <f t="shared" si="4"/>
        <v>RR</v>
      </c>
      <c r="C284" s="13">
        <v>13.0</v>
      </c>
      <c r="D284" s="14" t="s">
        <v>155</v>
      </c>
      <c r="E284" s="14" t="s">
        <v>25</v>
      </c>
      <c r="F284" s="15"/>
      <c r="G284" s="16"/>
      <c r="H284" s="14">
        <v>2021.0</v>
      </c>
      <c r="I284" s="14" t="s">
        <v>160</v>
      </c>
      <c r="J284" s="19">
        <v>18.9</v>
      </c>
      <c r="K284" s="14">
        <v>3.0</v>
      </c>
      <c r="L284" s="15" t="str">
        <f>VLOOKUP(I284,'Odrůdy a zkratky'!$A$2:$C$39,3,0)</f>
        <v>bílé</v>
      </c>
    </row>
    <row r="285" ht="13.5" customHeight="1">
      <c r="A285" s="4" t="str">
        <f t="shared" si="1"/>
        <v>RV 15</v>
      </c>
      <c r="B285" s="12" t="str">
        <f t="shared" si="4"/>
        <v>RV</v>
      </c>
      <c r="C285" s="13">
        <v>15.0</v>
      </c>
      <c r="D285" s="14" t="s">
        <v>155</v>
      </c>
      <c r="E285" s="14" t="s">
        <v>25</v>
      </c>
      <c r="F285" s="15"/>
      <c r="G285" s="16"/>
      <c r="H285" s="14">
        <v>2022.0</v>
      </c>
      <c r="I285" s="14" t="s">
        <v>146</v>
      </c>
      <c r="J285" s="19">
        <v>18.5</v>
      </c>
      <c r="K285" s="14">
        <v>1.0</v>
      </c>
      <c r="L285" s="15" t="str">
        <f>VLOOKUP(I285,'Odrůdy a zkratky'!$A$2:$C$39,3,0)</f>
        <v>bílé</v>
      </c>
    </row>
    <row r="286" ht="13.5" customHeight="1">
      <c r="A286" s="4" t="str">
        <f t="shared" si="1"/>
        <v>HI 8</v>
      </c>
      <c r="B286" s="12" t="str">
        <f t="shared" si="4"/>
        <v>HI</v>
      </c>
      <c r="C286" s="13">
        <v>8.0</v>
      </c>
      <c r="D286" s="14" t="s">
        <v>125</v>
      </c>
      <c r="E286" s="14" t="s">
        <v>25</v>
      </c>
      <c r="F286" s="15"/>
      <c r="G286" s="18" t="s">
        <v>23</v>
      </c>
      <c r="H286" s="15"/>
      <c r="I286" s="14" t="s">
        <v>119</v>
      </c>
      <c r="J286" s="19">
        <v>18.2</v>
      </c>
      <c r="K286" s="14">
        <v>9.0</v>
      </c>
      <c r="L286" s="15" t="str">
        <f>VLOOKUP(I286,'Odrůdy a zkratky'!$A$2:$C$39,3,0)</f>
        <v>bílé</v>
      </c>
    </row>
    <row r="287" ht="13.5" customHeight="1">
      <c r="A287" s="4" t="str">
        <f t="shared" si="1"/>
        <v>SG 7</v>
      </c>
      <c r="B287" s="12" t="str">
        <f t="shared" si="4"/>
        <v>SG</v>
      </c>
      <c r="C287" s="13">
        <v>7.0</v>
      </c>
      <c r="D287" s="14" t="s">
        <v>125</v>
      </c>
      <c r="E287" s="14" t="s">
        <v>25</v>
      </c>
      <c r="F287" s="15"/>
      <c r="G287" s="18" t="s">
        <v>23</v>
      </c>
      <c r="H287" s="15"/>
      <c r="I287" s="14" t="s">
        <v>187</v>
      </c>
      <c r="J287" s="19">
        <v>18.0</v>
      </c>
      <c r="K287" s="14">
        <v>7.0</v>
      </c>
      <c r="L287" s="15" t="str">
        <f>VLOOKUP(I287,'Odrůdy a zkratky'!$A$2:$C$39,3,0)</f>
        <v>bílé</v>
      </c>
    </row>
    <row r="288" ht="13.5" customHeight="1">
      <c r="A288" s="4" t="str">
        <f t="shared" si="1"/>
        <v>SG 8</v>
      </c>
      <c r="B288" s="12" t="str">
        <f t="shared" si="4"/>
        <v>SG</v>
      </c>
      <c r="C288" s="13">
        <v>8.0</v>
      </c>
      <c r="D288" s="14" t="s">
        <v>126</v>
      </c>
      <c r="E288" s="14" t="s">
        <v>25</v>
      </c>
      <c r="F288" s="15"/>
      <c r="G288" s="18" t="s">
        <v>23</v>
      </c>
      <c r="H288" s="14">
        <v>2022.0</v>
      </c>
      <c r="I288" s="14" t="s">
        <v>187</v>
      </c>
      <c r="J288" s="19">
        <v>18.7</v>
      </c>
      <c r="K288" s="14">
        <v>7.0</v>
      </c>
      <c r="L288" s="15" t="str">
        <f>VLOOKUP(I288,'Odrůdy a zkratky'!$A$2:$C$39,3,0)</f>
        <v>bílé</v>
      </c>
    </row>
    <row r="289" ht="13.5" customHeight="1">
      <c r="A289" s="4" t="str">
        <f t="shared" si="1"/>
        <v>HI 10</v>
      </c>
      <c r="B289" s="12" t="str">
        <f t="shared" si="4"/>
        <v>HI</v>
      </c>
      <c r="C289" s="13">
        <v>10.0</v>
      </c>
      <c r="D289" s="14" t="s">
        <v>126</v>
      </c>
      <c r="E289" s="14" t="s">
        <v>25</v>
      </c>
      <c r="F289" s="15"/>
      <c r="G289" s="18" t="s">
        <v>23</v>
      </c>
      <c r="H289" s="14">
        <v>2022.0</v>
      </c>
      <c r="I289" s="14" t="s">
        <v>119</v>
      </c>
      <c r="J289" s="19">
        <v>18.6</v>
      </c>
      <c r="K289" s="14">
        <v>9.0</v>
      </c>
      <c r="L289" s="15" t="str">
        <f>VLOOKUP(I289,'Odrůdy a zkratky'!$A$2:$C$39,3,0)</f>
        <v>bílé</v>
      </c>
    </row>
    <row r="290" ht="13.5" customHeight="1">
      <c r="A290" s="4" t="str">
        <f t="shared" si="1"/>
        <v>HI 9</v>
      </c>
      <c r="B290" s="12" t="str">
        <f t="shared" si="4"/>
        <v>HI</v>
      </c>
      <c r="C290" s="13">
        <v>9.0</v>
      </c>
      <c r="D290" s="14" t="s">
        <v>49</v>
      </c>
      <c r="E290" s="14" t="s">
        <v>25</v>
      </c>
      <c r="F290" s="15"/>
      <c r="G290" s="18" t="s">
        <v>23</v>
      </c>
      <c r="H290" s="15"/>
      <c r="I290" s="14" t="s">
        <v>119</v>
      </c>
      <c r="J290" s="19">
        <v>18.4</v>
      </c>
      <c r="K290" s="14">
        <v>9.0</v>
      </c>
      <c r="L290" s="15" t="str">
        <f>VLOOKUP(I290,'Odrůdy a zkratky'!$A$2:$C$39,3,0)</f>
        <v>bílé</v>
      </c>
    </row>
    <row r="291" ht="13.5" customHeight="1">
      <c r="A291" s="4" t="str">
        <f t="shared" si="1"/>
        <v>RŠ 7</v>
      </c>
      <c r="B291" s="12" t="str">
        <f t="shared" si="4"/>
        <v>RŠ</v>
      </c>
      <c r="C291" s="13">
        <v>7.0</v>
      </c>
      <c r="D291" s="14" t="s">
        <v>137</v>
      </c>
      <c r="E291" s="14" t="s">
        <v>25</v>
      </c>
      <c r="F291" s="15"/>
      <c r="G291" s="18" t="s">
        <v>23</v>
      </c>
      <c r="H291" s="14">
        <v>2020.0</v>
      </c>
      <c r="I291" s="14" t="s">
        <v>130</v>
      </c>
      <c r="J291" s="19">
        <v>19.0</v>
      </c>
      <c r="K291" s="14">
        <v>7.0</v>
      </c>
      <c r="L291" s="15" t="str">
        <f>VLOOKUP(I291,'Odrůdy a zkratky'!$A$2:$C$39,3,0)</f>
        <v>bílé</v>
      </c>
    </row>
    <row r="292" ht="13.5" customHeight="1">
      <c r="A292" s="4" t="str">
        <f t="shared" si="1"/>
        <v>ROS 8</v>
      </c>
      <c r="B292" s="12" t="str">
        <f t="shared" si="4"/>
        <v>ROS</v>
      </c>
      <c r="C292" s="13">
        <v>8.0</v>
      </c>
      <c r="D292" s="14" t="s">
        <v>268</v>
      </c>
      <c r="E292" s="14" t="s">
        <v>25</v>
      </c>
      <c r="F292" s="14" t="s">
        <v>265</v>
      </c>
      <c r="G292" s="16"/>
      <c r="H292" s="15"/>
      <c r="I292" s="14" t="s">
        <v>261</v>
      </c>
      <c r="J292" s="17">
        <v>18.6</v>
      </c>
      <c r="K292" s="14">
        <v>10.0</v>
      </c>
      <c r="L292" s="15" t="str">
        <f>VLOOKUP(I292,'Odrůdy a zkratky'!$A$2:$C$39,3,0)</f>
        <v>rosé</v>
      </c>
    </row>
    <row r="293" ht="13.5" customHeight="1">
      <c r="A293" s="4" t="str">
        <f t="shared" si="1"/>
        <v>ZW 11</v>
      </c>
      <c r="B293" s="12" t="str">
        <f t="shared" si="4"/>
        <v>ZW</v>
      </c>
      <c r="C293" s="13">
        <v>11.0</v>
      </c>
      <c r="D293" s="14" t="s">
        <v>24</v>
      </c>
      <c r="E293" s="14" t="s">
        <v>25</v>
      </c>
      <c r="F293" s="15"/>
      <c r="G293" s="16"/>
      <c r="H293" s="15"/>
      <c r="I293" s="14" t="s">
        <v>9</v>
      </c>
      <c r="J293" s="17">
        <v>18.3</v>
      </c>
      <c r="K293" s="14">
        <v>13.0</v>
      </c>
      <c r="L293" s="15" t="str">
        <f>VLOOKUP(I293,'Odrůdy a zkratky'!$A$2:$C$39,3,0)</f>
        <v>červené</v>
      </c>
    </row>
    <row r="294" ht="13.5" customHeight="1">
      <c r="A294" s="4" t="str">
        <f t="shared" si="1"/>
        <v>SV 20</v>
      </c>
      <c r="B294" s="12" t="str">
        <f t="shared" si="4"/>
        <v>SV</v>
      </c>
      <c r="C294" s="13">
        <v>20.0</v>
      </c>
      <c r="D294" s="14" t="s">
        <v>81</v>
      </c>
      <c r="E294" s="14" t="s">
        <v>82</v>
      </c>
      <c r="F294" s="15"/>
      <c r="G294" s="16"/>
      <c r="H294" s="14">
        <v>2019.0</v>
      </c>
      <c r="I294" s="14" t="s">
        <v>60</v>
      </c>
      <c r="J294" s="17">
        <v>18.4</v>
      </c>
      <c r="K294" s="14">
        <v>11.0</v>
      </c>
      <c r="L294" s="15" t="str">
        <f>VLOOKUP(I294,'Odrůdy a zkratky'!$A$2:$C$39,3,0)</f>
        <v>červené</v>
      </c>
    </row>
    <row r="295" ht="13.5" customHeight="1">
      <c r="A295" s="4" t="str">
        <f t="shared" si="1"/>
        <v>MT 4</v>
      </c>
      <c r="B295" s="12" t="str">
        <f t="shared" si="4"/>
        <v>MT</v>
      </c>
      <c r="C295" s="13">
        <v>4.0</v>
      </c>
      <c r="D295" s="14" t="s">
        <v>50</v>
      </c>
      <c r="E295" s="14" t="s">
        <v>51</v>
      </c>
      <c r="F295" s="15"/>
      <c r="G295" s="16"/>
      <c r="H295" s="14">
        <v>2021.0</v>
      </c>
      <c r="I295" s="14" t="s">
        <v>191</v>
      </c>
      <c r="J295" s="19">
        <v>19.0</v>
      </c>
      <c r="K295" s="14">
        <v>2.0</v>
      </c>
      <c r="L295" s="15" t="str">
        <f>VLOOKUP(I295,'Odrůdy a zkratky'!$A$2:$C$39,3,0)</f>
        <v>bílé</v>
      </c>
    </row>
    <row r="296" ht="13.5" customHeight="1">
      <c r="A296" s="4" t="str">
        <f t="shared" si="1"/>
        <v>FR 3</v>
      </c>
      <c r="B296" s="12" t="str">
        <f t="shared" si="4"/>
        <v>FR</v>
      </c>
      <c r="C296" s="13">
        <v>3.0</v>
      </c>
      <c r="D296" s="14" t="s">
        <v>50</v>
      </c>
      <c r="E296" s="14" t="s">
        <v>51</v>
      </c>
      <c r="F296" s="15"/>
      <c r="G296" s="16"/>
      <c r="H296" s="15"/>
      <c r="I296" s="14" t="s">
        <v>48</v>
      </c>
      <c r="J296" s="17">
        <v>18.4</v>
      </c>
      <c r="K296" s="14">
        <v>12.0</v>
      </c>
      <c r="L296" s="15" t="str">
        <f>VLOOKUP(I296,'Odrůdy a zkratky'!$A$2:$C$39,3,0)</f>
        <v>červené</v>
      </c>
    </row>
    <row r="297" ht="13.5" customHeight="1">
      <c r="A297" s="4" t="str">
        <f t="shared" si="1"/>
        <v>RV 4</v>
      </c>
      <c r="B297" s="12" t="str">
        <f t="shared" si="4"/>
        <v>RV</v>
      </c>
      <c r="C297" s="13">
        <v>4.0</v>
      </c>
      <c r="D297" s="14" t="s">
        <v>133</v>
      </c>
      <c r="E297" s="14" t="s">
        <v>51</v>
      </c>
      <c r="F297" s="15"/>
      <c r="G297" s="18" t="s">
        <v>23</v>
      </c>
      <c r="H297" s="15"/>
      <c r="I297" s="14" t="s">
        <v>146</v>
      </c>
      <c r="J297" s="19">
        <v>18.8</v>
      </c>
      <c r="K297" s="14">
        <v>1.0</v>
      </c>
      <c r="L297" s="15" t="str">
        <f>VLOOKUP(I297,'Odrůdy a zkratky'!$A$2:$C$39,3,0)</f>
        <v>bílé</v>
      </c>
    </row>
    <row r="298" ht="13.5" customHeight="1">
      <c r="A298" s="4" t="str">
        <f t="shared" si="1"/>
        <v>RŠ 4</v>
      </c>
      <c r="B298" s="12" t="str">
        <f t="shared" si="4"/>
        <v>RŠ</v>
      </c>
      <c r="C298" s="13">
        <v>4.0</v>
      </c>
      <c r="D298" s="14" t="s">
        <v>133</v>
      </c>
      <c r="E298" s="14" t="s">
        <v>51</v>
      </c>
      <c r="F298" s="15"/>
      <c r="G298" s="18" t="s">
        <v>94</v>
      </c>
      <c r="H298" s="15"/>
      <c r="I298" s="14" t="s">
        <v>130</v>
      </c>
      <c r="J298" s="19">
        <v>18.5</v>
      </c>
      <c r="K298" s="14">
        <v>7.0</v>
      </c>
      <c r="L298" s="15" t="str">
        <f>VLOOKUP(I298,'Odrůdy a zkratky'!$A$2:$C$39,3,0)</f>
        <v>bílé</v>
      </c>
    </row>
    <row r="299" ht="13.5" customHeight="1">
      <c r="A299" s="4" t="str">
        <f t="shared" si="1"/>
        <v>ROS 7</v>
      </c>
      <c r="B299" s="12" t="str">
        <f t="shared" si="4"/>
        <v>ROS</v>
      </c>
      <c r="C299" s="13">
        <v>7.0</v>
      </c>
      <c r="D299" s="14" t="s">
        <v>266</v>
      </c>
      <c r="E299" s="14" t="s">
        <v>51</v>
      </c>
      <c r="F299" s="14" t="s">
        <v>267</v>
      </c>
      <c r="G299" s="16"/>
      <c r="H299" s="15"/>
      <c r="I299" s="14" t="s">
        <v>261</v>
      </c>
      <c r="J299" s="17">
        <v>18.9</v>
      </c>
      <c r="K299" s="14">
        <v>10.0</v>
      </c>
      <c r="L299" s="15" t="str">
        <f>VLOOKUP(I299,'Odrůdy a zkratky'!$A$2:$C$39,3,0)</f>
        <v>rosé</v>
      </c>
    </row>
    <row r="300" ht="13.5" customHeight="1">
      <c r="A300" s="4" t="str">
        <f t="shared" si="1"/>
        <v>ROS 6</v>
      </c>
      <c r="B300" s="12" t="str">
        <f t="shared" si="4"/>
        <v>ROS</v>
      </c>
      <c r="C300" s="13">
        <v>6.0</v>
      </c>
      <c r="D300" s="14" t="s">
        <v>266</v>
      </c>
      <c r="E300" s="14" t="s">
        <v>51</v>
      </c>
      <c r="F300" s="14" t="s">
        <v>267</v>
      </c>
      <c r="G300" s="16"/>
      <c r="H300" s="14">
        <v>2022.0</v>
      </c>
      <c r="I300" s="14" t="s">
        <v>261</v>
      </c>
      <c r="J300" s="17">
        <v>18.6</v>
      </c>
      <c r="K300" s="14">
        <v>10.0</v>
      </c>
      <c r="L300" s="15" t="str">
        <f>VLOOKUP(I300,'Odrůdy a zkratky'!$A$2:$C$39,3,0)</f>
        <v>rosé</v>
      </c>
    </row>
    <row r="301" ht="13.5" customHeight="1">
      <c r="A301" s="4" t="str">
        <f t="shared" si="1"/>
        <v>SG 4</v>
      </c>
      <c r="B301" s="12" t="str">
        <f t="shared" si="4"/>
        <v>SG</v>
      </c>
      <c r="C301" s="13">
        <v>4.0</v>
      </c>
      <c r="D301" s="14" t="s">
        <v>171</v>
      </c>
      <c r="E301" s="14" t="s">
        <v>51</v>
      </c>
      <c r="F301" s="15"/>
      <c r="G301" s="18" t="s">
        <v>23</v>
      </c>
      <c r="H301" s="15"/>
      <c r="I301" s="14" t="s">
        <v>187</v>
      </c>
      <c r="J301" s="19">
        <v>18.3</v>
      </c>
      <c r="K301" s="14">
        <v>7.0</v>
      </c>
      <c r="L301" s="15" t="str">
        <f>VLOOKUP(I301,'Odrůdy a zkratky'!$A$2:$C$39,3,0)</f>
        <v>bílé</v>
      </c>
    </row>
    <row r="302" ht="13.5" customHeight="1">
      <c r="A302" s="4" t="str">
        <f t="shared" si="1"/>
        <v>VZ 9</v>
      </c>
      <c r="B302" s="12" t="str">
        <f t="shared" si="4"/>
        <v>VZ</v>
      </c>
      <c r="C302" s="13">
        <v>9.0</v>
      </c>
      <c r="D302" s="14" t="s">
        <v>171</v>
      </c>
      <c r="E302" s="14" t="s">
        <v>51</v>
      </c>
      <c r="F302" s="15"/>
      <c r="G302" s="16"/>
      <c r="H302" s="15"/>
      <c r="I302" s="14" t="s">
        <v>167</v>
      </c>
      <c r="J302" s="19">
        <v>18.0</v>
      </c>
      <c r="K302" s="14">
        <v>4.0</v>
      </c>
      <c r="L302" s="15" t="str">
        <f>VLOOKUP(I302,'Odrůdy a zkratky'!$A$2:$C$39,3,0)</f>
        <v>bílé</v>
      </c>
    </row>
    <row r="303" ht="13.5" customHeight="1">
      <c r="A303" s="4" t="str">
        <f t="shared" si="1"/>
        <v>TČ 3</v>
      </c>
      <c r="B303" s="12" t="str">
        <f t="shared" si="4"/>
        <v>TČ</v>
      </c>
      <c r="C303" s="13">
        <v>3.0</v>
      </c>
      <c r="D303" s="14" t="s">
        <v>162</v>
      </c>
      <c r="E303" s="14" t="s">
        <v>51</v>
      </c>
      <c r="F303" s="15"/>
      <c r="G303" s="18" t="s">
        <v>23</v>
      </c>
      <c r="H303" s="14">
        <v>2022.0</v>
      </c>
      <c r="I303" s="14" t="s">
        <v>217</v>
      </c>
      <c r="J303" s="19">
        <v>19.2</v>
      </c>
      <c r="K303" s="14">
        <v>6.0</v>
      </c>
      <c r="L303" s="15" t="str">
        <f>VLOOKUP(I303,'Odrůdy a zkratky'!$A$2:$C$39,3,0)</f>
        <v>bílé</v>
      </c>
    </row>
    <row r="304" ht="13.5" customHeight="1">
      <c r="A304" s="4" t="str">
        <f t="shared" si="1"/>
        <v>RR 5</v>
      </c>
      <c r="B304" s="12" t="str">
        <f t="shared" si="4"/>
        <v>RR</v>
      </c>
      <c r="C304" s="13">
        <v>5.0</v>
      </c>
      <c r="D304" s="14" t="s">
        <v>162</v>
      </c>
      <c r="E304" s="14" t="s">
        <v>51</v>
      </c>
      <c r="F304" s="15"/>
      <c r="G304" s="16"/>
      <c r="H304" s="14">
        <v>2020.0</v>
      </c>
      <c r="I304" s="14" t="s">
        <v>160</v>
      </c>
      <c r="J304" s="19">
        <v>18.5</v>
      </c>
      <c r="K304" s="14">
        <v>3.0</v>
      </c>
      <c r="L304" s="15" t="str">
        <f>VLOOKUP(I304,'Odrůdy a zkratky'!$A$2:$C$39,3,0)</f>
        <v>bílé</v>
      </c>
    </row>
    <row r="305" ht="13.5" customHeight="1">
      <c r="A305" s="4" t="str">
        <f t="shared" si="1"/>
        <v>OVB 7</v>
      </c>
      <c r="B305" s="12" t="str">
        <f t="shared" si="4"/>
        <v>OVB</v>
      </c>
      <c r="C305" s="13">
        <v>7.0</v>
      </c>
      <c r="D305" s="14" t="s">
        <v>180</v>
      </c>
      <c r="E305" s="14" t="s">
        <v>56</v>
      </c>
      <c r="F305" s="14" t="s">
        <v>293</v>
      </c>
      <c r="G305" s="16"/>
      <c r="H305" s="15"/>
      <c r="I305" s="14" t="s">
        <v>287</v>
      </c>
      <c r="J305" s="19">
        <v>18.6</v>
      </c>
      <c r="K305" s="14">
        <v>16.0</v>
      </c>
      <c r="L305" s="15" t="str">
        <f>VLOOKUP(I305,'Odrůdy a zkratky'!$A$2:$C$39,3,0)</f>
        <v>bílé</v>
      </c>
    </row>
    <row r="306" ht="13.5" customHeight="1">
      <c r="A306" s="4" t="str">
        <f t="shared" si="1"/>
        <v>VZ 22</v>
      </c>
      <c r="B306" s="12" t="str">
        <f t="shared" si="4"/>
        <v>VZ</v>
      </c>
      <c r="C306" s="13">
        <v>22.0</v>
      </c>
      <c r="D306" s="14" t="s">
        <v>180</v>
      </c>
      <c r="E306" s="14" t="s">
        <v>56</v>
      </c>
      <c r="F306" s="15"/>
      <c r="G306" s="16"/>
      <c r="H306" s="15"/>
      <c r="I306" s="14" t="s">
        <v>167</v>
      </c>
      <c r="J306" s="19">
        <v>17.9</v>
      </c>
      <c r="K306" s="14">
        <v>5.0</v>
      </c>
      <c r="L306" s="15" t="str">
        <f>VLOOKUP(I306,'Odrůdy a zkratky'!$A$2:$C$39,3,0)</f>
        <v>bílé</v>
      </c>
    </row>
    <row r="307" ht="13.5" customHeight="1">
      <c r="A307" s="4" t="str">
        <f t="shared" si="1"/>
        <v>SG 9</v>
      </c>
      <c r="B307" s="12" t="str">
        <f t="shared" si="4"/>
        <v>SG</v>
      </c>
      <c r="C307" s="13">
        <v>9.0</v>
      </c>
      <c r="D307" s="14" t="s">
        <v>188</v>
      </c>
      <c r="E307" s="14" t="s">
        <v>56</v>
      </c>
      <c r="F307" s="15"/>
      <c r="G307" s="16"/>
      <c r="H307" s="14">
        <v>2022.0</v>
      </c>
      <c r="I307" s="14" t="s">
        <v>187</v>
      </c>
      <c r="J307" s="19">
        <v>18.7</v>
      </c>
      <c r="K307" s="14">
        <v>7.0</v>
      </c>
      <c r="L307" s="15" t="str">
        <f>VLOOKUP(I307,'Odrůdy a zkratky'!$A$2:$C$39,3,0)</f>
        <v>bílé</v>
      </c>
    </row>
    <row r="308" ht="13.5" customHeight="1">
      <c r="A308" s="4" t="str">
        <f t="shared" si="1"/>
        <v>RB 3</v>
      </c>
      <c r="B308" s="12" t="str">
        <f t="shared" si="4"/>
        <v>RB</v>
      </c>
      <c r="C308" s="13">
        <v>3.0</v>
      </c>
      <c r="D308" s="14" t="s">
        <v>143</v>
      </c>
      <c r="E308" s="14" t="s">
        <v>56</v>
      </c>
      <c r="F308" s="15"/>
      <c r="G308" s="16"/>
      <c r="H308" s="15"/>
      <c r="I308" s="14" t="s">
        <v>141</v>
      </c>
      <c r="J308" s="19">
        <v>18.8</v>
      </c>
      <c r="K308" s="14">
        <v>5.0</v>
      </c>
      <c r="L308" s="15" t="str">
        <f>VLOOKUP(I308,'Odrůdy a zkratky'!$A$2:$C$39,3,0)</f>
        <v>bílé</v>
      </c>
    </row>
    <row r="309" ht="13.5" customHeight="1">
      <c r="A309" s="4" t="str">
        <f t="shared" si="1"/>
        <v>FR 7</v>
      </c>
      <c r="B309" s="12" t="str">
        <f t="shared" si="4"/>
        <v>FR</v>
      </c>
      <c r="C309" s="13">
        <v>7.0</v>
      </c>
      <c r="D309" s="14" t="s">
        <v>55</v>
      </c>
      <c r="E309" s="14" t="s">
        <v>56</v>
      </c>
      <c r="F309" s="15"/>
      <c r="G309" s="16"/>
      <c r="H309" s="15"/>
      <c r="I309" s="14" t="s">
        <v>48</v>
      </c>
      <c r="J309" s="17">
        <v>18.4</v>
      </c>
      <c r="K309" s="14">
        <v>12.0</v>
      </c>
      <c r="L309" s="15" t="str">
        <f>VLOOKUP(I309,'Odrůdy a zkratky'!$A$2:$C$39,3,0)</f>
        <v>červené</v>
      </c>
    </row>
    <row r="310" ht="13.5" customHeight="1">
      <c r="A310" s="4" t="str">
        <f t="shared" si="1"/>
        <v>SMB 11</v>
      </c>
      <c r="B310" s="12" t="str">
        <f t="shared" si="4"/>
        <v>SMB</v>
      </c>
      <c r="C310" s="13">
        <v>11.0</v>
      </c>
      <c r="D310" s="14" t="s">
        <v>55</v>
      </c>
      <c r="E310" s="14" t="s">
        <v>56</v>
      </c>
      <c r="F310" s="15"/>
      <c r="G310" s="16"/>
      <c r="H310" s="15"/>
      <c r="I310" s="14" t="s">
        <v>246</v>
      </c>
      <c r="J310" s="19">
        <v>18.3</v>
      </c>
      <c r="K310" s="14">
        <v>8.0</v>
      </c>
      <c r="L310" s="15" t="str">
        <f>VLOOKUP(I310,'Odrůdy a zkratky'!$A$2:$C$39,3,0)</f>
        <v>bílé</v>
      </c>
    </row>
    <row r="311" ht="13.5" customHeight="1">
      <c r="A311" s="4" t="str">
        <f t="shared" si="1"/>
        <v>HI 11</v>
      </c>
      <c r="B311" s="12" t="str">
        <f t="shared" si="4"/>
        <v>HI</v>
      </c>
      <c r="C311" s="13">
        <v>11.0</v>
      </c>
      <c r="D311" s="14" t="s">
        <v>55</v>
      </c>
      <c r="E311" s="14" t="s">
        <v>56</v>
      </c>
      <c r="F311" s="15"/>
      <c r="G311" s="16"/>
      <c r="H311" s="15"/>
      <c r="I311" s="14" t="s">
        <v>119</v>
      </c>
      <c r="J311" s="19">
        <v>17.5</v>
      </c>
      <c r="K311" s="14">
        <v>9.0</v>
      </c>
      <c r="L311" s="15" t="str">
        <f>VLOOKUP(I311,'Odrůdy a zkratky'!$A$2:$C$39,3,0)</f>
        <v>bílé</v>
      </c>
    </row>
    <row r="312" ht="13.5" customHeight="1">
      <c r="A312" s="4" t="str">
        <f t="shared" si="1"/>
        <v>OVČ 8</v>
      </c>
      <c r="B312" s="12" t="str">
        <f t="shared" si="4"/>
        <v>OVČ</v>
      </c>
      <c r="C312" s="13">
        <v>8.0</v>
      </c>
      <c r="D312" s="14" t="s">
        <v>302</v>
      </c>
      <c r="E312" s="14" t="s">
        <v>56</v>
      </c>
      <c r="F312" s="14" t="s">
        <v>303</v>
      </c>
      <c r="G312" s="16"/>
      <c r="H312" s="14">
        <v>2022.0</v>
      </c>
      <c r="I312" s="14" t="s">
        <v>297</v>
      </c>
      <c r="J312" s="17">
        <v>18.7</v>
      </c>
      <c r="K312" s="14">
        <v>14.0</v>
      </c>
      <c r="L312" s="15" t="str">
        <f>VLOOKUP(I312,'Odrůdy a zkratky'!$A$2:$C$39,3,0)</f>
        <v>červené</v>
      </c>
    </row>
    <row r="313" ht="13.5" customHeight="1">
      <c r="A313" s="4" t="str">
        <f t="shared" si="1"/>
        <v>DO 4</v>
      </c>
      <c r="B313" s="12" t="str">
        <f t="shared" si="4"/>
        <v>DO</v>
      </c>
      <c r="C313" s="13">
        <v>4.0</v>
      </c>
      <c r="D313" s="14" t="s">
        <v>90</v>
      </c>
      <c r="E313" s="14" t="s">
        <v>56</v>
      </c>
      <c r="F313" s="15"/>
      <c r="G313" s="16"/>
      <c r="H313" s="14">
        <v>2020.0</v>
      </c>
      <c r="I313" s="14" t="s">
        <v>88</v>
      </c>
      <c r="J313" s="14">
        <v>17.9</v>
      </c>
      <c r="K313" s="14">
        <v>15.0</v>
      </c>
      <c r="L313" s="15" t="str">
        <f>VLOOKUP(I313,'Odrůdy a zkratky'!$A$2:$C$39,3,0)</f>
        <v>červené</v>
      </c>
    </row>
    <row r="314" ht="13.5" customHeight="1">
      <c r="A314" s="4" t="str">
        <f t="shared" si="1"/>
        <v>PA 9</v>
      </c>
      <c r="B314" s="12" t="str">
        <f t="shared" si="4"/>
        <v>PA</v>
      </c>
      <c r="C314" s="13">
        <v>9.0</v>
      </c>
      <c r="D314" s="14" t="s">
        <v>213</v>
      </c>
      <c r="E314" s="14" t="s">
        <v>56</v>
      </c>
      <c r="F314" s="15"/>
      <c r="G314" s="16"/>
      <c r="H314" s="15"/>
      <c r="I314" s="14" t="s">
        <v>207</v>
      </c>
      <c r="J314" s="19">
        <v>18.6</v>
      </c>
      <c r="K314" s="14">
        <v>6.0</v>
      </c>
      <c r="L314" s="15" t="str">
        <f>VLOOKUP(I314,'Odrůdy a zkratky'!$A$2:$C$39,3,0)</f>
        <v>bílé</v>
      </c>
    </row>
    <row r="315" ht="13.5" customHeight="1">
      <c r="A315" s="4" t="str">
        <f t="shared" si="1"/>
        <v>SMB 7</v>
      </c>
      <c r="B315" s="12" t="str">
        <f t="shared" si="4"/>
        <v>SMB</v>
      </c>
      <c r="C315" s="13">
        <v>7.0</v>
      </c>
      <c r="D315" s="14" t="s">
        <v>213</v>
      </c>
      <c r="E315" s="14" t="s">
        <v>56</v>
      </c>
      <c r="F315" s="14" t="s">
        <v>253</v>
      </c>
      <c r="G315" s="16"/>
      <c r="H315" s="15"/>
      <c r="I315" s="14" t="s">
        <v>246</v>
      </c>
      <c r="J315" s="19">
        <v>18.3</v>
      </c>
      <c r="K315" s="14">
        <v>8.0</v>
      </c>
      <c r="L315" s="15" t="str">
        <f>VLOOKUP(I315,'Odrůdy a zkratky'!$A$2:$C$39,3,0)</f>
        <v>bílé</v>
      </c>
    </row>
    <row r="316" ht="13.5" customHeight="1">
      <c r="A316" s="4" t="str">
        <f t="shared" si="1"/>
        <v>NG 7</v>
      </c>
      <c r="B316" s="12" t="str">
        <f t="shared" si="4"/>
        <v>NG</v>
      </c>
      <c r="C316" s="13">
        <v>7.0</v>
      </c>
      <c r="D316" s="14" t="s">
        <v>106</v>
      </c>
      <c r="E316" s="14" t="s">
        <v>56</v>
      </c>
      <c r="F316" s="15"/>
      <c r="G316" s="18" t="s">
        <v>23</v>
      </c>
      <c r="H316" s="14">
        <v>2022.0</v>
      </c>
      <c r="I316" s="14" t="s">
        <v>197</v>
      </c>
      <c r="J316" s="19">
        <v>19.1</v>
      </c>
      <c r="K316" s="14">
        <v>2.0</v>
      </c>
      <c r="L316" s="15" t="str">
        <f>VLOOKUP(I316,'Odrůdy a zkratky'!$A$2:$C$39,3,0)</f>
        <v>bílé</v>
      </c>
    </row>
    <row r="317" ht="13.5" customHeight="1">
      <c r="A317" s="4" t="str">
        <f t="shared" si="1"/>
        <v>CM 8</v>
      </c>
      <c r="B317" s="12" t="str">
        <f t="shared" si="4"/>
        <v>CM</v>
      </c>
      <c r="C317" s="13">
        <v>8.0</v>
      </c>
      <c r="D317" s="14" t="s">
        <v>106</v>
      </c>
      <c r="E317" s="14" t="s">
        <v>56</v>
      </c>
      <c r="F317" s="15"/>
      <c r="G317" s="18" t="s">
        <v>23</v>
      </c>
      <c r="H317" s="14">
        <v>2022.0</v>
      </c>
      <c r="I317" s="14" t="s">
        <v>101</v>
      </c>
      <c r="J317" s="14">
        <v>18.7</v>
      </c>
      <c r="K317" s="14">
        <v>14.0</v>
      </c>
      <c r="L317" s="15" t="str">
        <f>VLOOKUP(I317,'Odrůdy a zkratky'!$A$2:$C$39,3,0)</f>
        <v>červené</v>
      </c>
    </row>
    <row r="318" ht="13.5" customHeight="1">
      <c r="A318" s="4" t="str">
        <f t="shared" si="1"/>
        <v>PA 8</v>
      </c>
      <c r="B318" s="12" t="str">
        <f t="shared" si="4"/>
        <v>PA</v>
      </c>
      <c r="C318" s="13">
        <v>8.0</v>
      </c>
      <c r="D318" s="14" t="s">
        <v>212</v>
      </c>
      <c r="E318" s="14" t="s">
        <v>56</v>
      </c>
      <c r="F318" s="15"/>
      <c r="G318" s="18" t="s">
        <v>94</v>
      </c>
      <c r="H318" s="15"/>
      <c r="I318" s="14" t="s">
        <v>207</v>
      </c>
      <c r="J318" s="19">
        <v>18.2</v>
      </c>
      <c r="K318" s="14">
        <v>6.0</v>
      </c>
      <c r="L318" s="15" t="str">
        <f>VLOOKUP(I318,'Odrůdy a zkratky'!$A$2:$C$39,3,0)</f>
        <v>bílé</v>
      </c>
    </row>
    <row r="319" ht="13.5" customHeight="1">
      <c r="A319" s="4" t="str">
        <f t="shared" si="1"/>
        <v>VZ 19</v>
      </c>
      <c r="B319" s="12" t="str">
        <f t="shared" si="4"/>
        <v>VZ</v>
      </c>
      <c r="C319" s="13">
        <v>19.0</v>
      </c>
      <c r="D319" s="14" t="s">
        <v>178</v>
      </c>
      <c r="E319" s="14" t="s">
        <v>56</v>
      </c>
      <c r="F319" s="15"/>
      <c r="G319" s="16"/>
      <c r="H319" s="15"/>
      <c r="I319" s="14" t="s">
        <v>167</v>
      </c>
      <c r="J319" s="19">
        <v>18.3</v>
      </c>
      <c r="K319" s="14">
        <v>5.0</v>
      </c>
      <c r="L319" s="15" t="str">
        <f>VLOOKUP(I319,'Odrůdy a zkratky'!$A$2:$C$39,3,0)</f>
        <v>bílé</v>
      </c>
    </row>
    <row r="320" ht="13.5" customHeight="1">
      <c r="A320" s="4" t="str">
        <f t="shared" si="1"/>
        <v>SMB 6</v>
      </c>
      <c r="B320" s="12" t="str">
        <f t="shared" si="4"/>
        <v>SMB</v>
      </c>
      <c r="C320" s="13">
        <v>6.0</v>
      </c>
      <c r="D320" s="14" t="s">
        <v>252</v>
      </c>
      <c r="E320" s="14" t="s">
        <v>56</v>
      </c>
      <c r="F320" s="15"/>
      <c r="G320" s="16"/>
      <c r="H320" s="15"/>
      <c r="I320" s="14" t="s">
        <v>246</v>
      </c>
      <c r="J320" s="19">
        <v>18.8</v>
      </c>
      <c r="K320" s="14">
        <v>8.0</v>
      </c>
      <c r="L320" s="15" t="str">
        <f>VLOOKUP(I320,'Odrůdy a zkratky'!$A$2:$C$39,3,0)</f>
        <v>bílé</v>
      </c>
    </row>
    <row r="321" ht="13.5" customHeight="1">
      <c r="A321" s="4" t="str">
        <f t="shared" si="1"/>
        <v>RM 2</v>
      </c>
      <c r="B321" s="12" t="str">
        <f t="shared" si="4"/>
        <v>RM</v>
      </c>
      <c r="C321" s="13">
        <v>2.0</v>
      </c>
      <c r="D321" s="14" t="s">
        <v>96</v>
      </c>
      <c r="E321" s="14" t="s">
        <v>15</v>
      </c>
      <c r="F321" s="15"/>
      <c r="G321" s="16"/>
      <c r="H321" s="14">
        <v>2022.0</v>
      </c>
      <c r="I321" s="14" t="s">
        <v>95</v>
      </c>
      <c r="J321" s="17">
        <v>18.1</v>
      </c>
      <c r="K321" s="14">
        <v>15.0</v>
      </c>
      <c r="L321" s="15" t="str">
        <f>VLOOKUP(I321,'Odrůdy a zkratky'!$A$2:$C$39,3,0)</f>
        <v>červené</v>
      </c>
    </row>
    <row r="322" ht="13.5" customHeight="1">
      <c r="A322" s="4" t="str">
        <f t="shared" si="1"/>
        <v>ROS 4</v>
      </c>
      <c r="B322" s="12" t="str">
        <f t="shared" si="4"/>
        <v>ROS</v>
      </c>
      <c r="C322" s="13">
        <v>4.0</v>
      </c>
      <c r="D322" s="14" t="s">
        <v>96</v>
      </c>
      <c r="E322" s="14" t="s">
        <v>15</v>
      </c>
      <c r="F322" s="14" t="s">
        <v>264</v>
      </c>
      <c r="G322" s="16"/>
      <c r="H322" s="15"/>
      <c r="I322" s="14" t="s">
        <v>261</v>
      </c>
      <c r="J322" s="17">
        <v>17.6</v>
      </c>
      <c r="K322" s="14">
        <v>10.0</v>
      </c>
      <c r="L322" s="15" t="str">
        <f>VLOOKUP(I322,'Odrůdy a zkratky'!$A$2:$C$39,3,0)</f>
        <v>rosé</v>
      </c>
    </row>
    <row r="323" ht="13.5" customHeight="1">
      <c r="A323" s="4" t="str">
        <f t="shared" si="1"/>
        <v>OVČ 2</v>
      </c>
      <c r="B323" s="12" t="str">
        <f t="shared" si="4"/>
        <v>OVČ</v>
      </c>
      <c r="C323" s="13">
        <v>2.0</v>
      </c>
      <c r="D323" s="14" t="s">
        <v>14</v>
      </c>
      <c r="E323" s="14" t="s">
        <v>15</v>
      </c>
      <c r="F323" s="14" t="s">
        <v>293</v>
      </c>
      <c r="G323" s="16"/>
      <c r="H323" s="15"/>
      <c r="I323" s="14" t="s">
        <v>297</v>
      </c>
      <c r="J323" s="17">
        <v>18.4</v>
      </c>
      <c r="K323" s="14">
        <v>14.0</v>
      </c>
      <c r="L323" s="15" t="str">
        <f>VLOOKUP(I323,'Odrůdy a zkratky'!$A$2:$C$39,3,0)</f>
        <v>červené</v>
      </c>
    </row>
    <row r="324" ht="13.5" customHeight="1">
      <c r="A324" s="4" t="str">
        <f t="shared" si="1"/>
        <v>OVČ 13</v>
      </c>
      <c r="B324" s="12" t="str">
        <f t="shared" si="4"/>
        <v>OVČ</v>
      </c>
      <c r="C324" s="13">
        <v>13.0</v>
      </c>
      <c r="D324" s="14" t="s">
        <v>14</v>
      </c>
      <c r="E324" s="14" t="s">
        <v>15</v>
      </c>
      <c r="F324" s="14" t="s">
        <v>306</v>
      </c>
      <c r="G324" s="16"/>
      <c r="H324" s="15"/>
      <c r="I324" s="14" t="s">
        <v>297</v>
      </c>
      <c r="J324" s="17">
        <v>18.4</v>
      </c>
      <c r="K324" s="14">
        <v>14.0</v>
      </c>
      <c r="L324" s="15" t="str">
        <f>VLOOKUP(I324,'Odrůdy a zkratky'!$A$2:$C$39,3,0)</f>
        <v>červené</v>
      </c>
    </row>
    <row r="325" ht="13.5" customHeight="1">
      <c r="A325" s="4" t="str">
        <f t="shared" si="1"/>
        <v>DO 2</v>
      </c>
      <c r="B325" s="12" t="str">
        <f t="shared" si="4"/>
        <v>DO</v>
      </c>
      <c r="C325" s="13">
        <v>2.0</v>
      </c>
      <c r="D325" s="14" t="s">
        <v>14</v>
      </c>
      <c r="E325" s="14" t="s">
        <v>15</v>
      </c>
      <c r="F325" s="15"/>
      <c r="G325" s="16"/>
      <c r="H325" s="15"/>
      <c r="I325" s="14" t="s">
        <v>88</v>
      </c>
      <c r="J325" s="17">
        <v>18.1</v>
      </c>
      <c r="K325" s="14">
        <v>15.0</v>
      </c>
      <c r="L325" s="15" t="str">
        <f>VLOOKUP(I325,'Odrůdy a zkratky'!$A$2:$C$39,3,0)</f>
        <v>červené</v>
      </c>
    </row>
    <row r="326" ht="13.5" customHeight="1">
      <c r="A326" s="4" t="str">
        <f t="shared" si="1"/>
        <v>ZW 4</v>
      </c>
      <c r="B326" s="12" t="str">
        <f t="shared" si="4"/>
        <v>ZW</v>
      </c>
      <c r="C326" s="13">
        <v>4.0</v>
      </c>
      <c r="D326" s="14" t="s">
        <v>14</v>
      </c>
      <c r="E326" s="14" t="s">
        <v>15</v>
      </c>
      <c r="F326" s="15"/>
      <c r="G326" s="16"/>
      <c r="H326" s="15"/>
      <c r="I326" s="14" t="s">
        <v>9</v>
      </c>
      <c r="J326" s="17">
        <v>18.0</v>
      </c>
      <c r="K326" s="14">
        <v>13.0</v>
      </c>
      <c r="L326" s="15" t="str">
        <f>VLOOKUP(I326,'Odrůdy a zkratky'!$A$2:$C$39,3,0)</f>
        <v>červené</v>
      </c>
    </row>
    <row r="327" ht="13.5" customHeight="1">
      <c r="A327" s="4" t="str">
        <f t="shared" si="1"/>
        <v>CH 3</v>
      </c>
      <c r="B327" s="12" t="str">
        <f t="shared" si="4"/>
        <v>CH</v>
      </c>
      <c r="C327" s="13">
        <v>3.0</v>
      </c>
      <c r="D327" s="14" t="s">
        <v>14</v>
      </c>
      <c r="E327" s="14" t="s">
        <v>15</v>
      </c>
      <c r="F327" s="15"/>
      <c r="G327" s="16"/>
      <c r="H327" s="15"/>
      <c r="I327" s="14" t="s">
        <v>202</v>
      </c>
      <c r="J327" s="17">
        <v>17.9</v>
      </c>
      <c r="K327" s="14">
        <v>8.0</v>
      </c>
      <c r="L327" s="15" t="str">
        <f>VLOOKUP(I327,'Odrůdy a zkratky'!$A$2:$C$39,3,0)</f>
        <v>bílé</v>
      </c>
    </row>
    <row r="328" ht="13.5" customHeight="1">
      <c r="A328" s="4" t="str">
        <f t="shared" si="1"/>
        <v>SMČ 4</v>
      </c>
      <c r="B328" s="12" t="str">
        <f t="shared" si="4"/>
        <v>SMČ</v>
      </c>
      <c r="C328" s="13">
        <v>4.0</v>
      </c>
      <c r="D328" s="14" t="s">
        <v>14</v>
      </c>
      <c r="E328" s="14" t="s">
        <v>15</v>
      </c>
      <c r="F328" s="14" t="s">
        <v>237</v>
      </c>
      <c r="G328" s="16"/>
      <c r="H328" s="15"/>
      <c r="I328" s="14" t="s">
        <v>234</v>
      </c>
      <c r="J328" s="17">
        <v>17.8</v>
      </c>
      <c r="K328" s="14">
        <v>12.0</v>
      </c>
      <c r="L328" s="15" t="str">
        <f>VLOOKUP(I328,'Odrůdy a zkratky'!$A$2:$C$39,3,0)</f>
        <v>červené</v>
      </c>
    </row>
    <row r="329" ht="13.5" customHeight="1">
      <c r="A329" s="4" t="str">
        <f t="shared" si="1"/>
        <v>RR 16</v>
      </c>
      <c r="B329" s="12" t="str">
        <f t="shared" si="4"/>
        <v>RR</v>
      </c>
      <c r="C329" s="13">
        <v>16.0</v>
      </c>
      <c r="D329" s="14" t="s">
        <v>39</v>
      </c>
      <c r="E329" s="14" t="s">
        <v>15</v>
      </c>
      <c r="F329" s="15"/>
      <c r="G329" s="16"/>
      <c r="H329" s="14">
        <v>2021.0</v>
      </c>
      <c r="I329" s="14" t="s">
        <v>160</v>
      </c>
      <c r="J329" s="17">
        <v>18.8</v>
      </c>
      <c r="K329" s="14">
        <v>3.0</v>
      </c>
      <c r="L329" s="15" t="str">
        <f>VLOOKUP(I329,'Odrůdy a zkratky'!$A$2:$C$39,3,0)</f>
        <v>bílé</v>
      </c>
    </row>
    <row r="330" ht="13.5" customHeight="1">
      <c r="A330" s="4" t="str">
        <f t="shared" si="1"/>
        <v>AN 5</v>
      </c>
      <c r="B330" s="12" t="str">
        <f t="shared" si="4"/>
        <v>AN</v>
      </c>
      <c r="C330" s="13">
        <v>5.0</v>
      </c>
      <c r="D330" s="14" t="s">
        <v>39</v>
      </c>
      <c r="E330" s="14" t="s">
        <v>15</v>
      </c>
      <c r="F330" s="15"/>
      <c r="G330" s="16"/>
      <c r="H330" s="15"/>
      <c r="I330" s="14" t="s">
        <v>35</v>
      </c>
      <c r="J330" s="17">
        <v>18.8</v>
      </c>
      <c r="K330" s="14">
        <v>13.0</v>
      </c>
      <c r="L330" s="15" t="str">
        <f>VLOOKUP(I330,'Odrůdy a zkratky'!$A$2:$C$39,3,0)</f>
        <v>červené</v>
      </c>
    </row>
    <row r="331" ht="13.5" customHeight="1">
      <c r="A331" s="4" t="str">
        <f t="shared" si="1"/>
        <v>RB 5</v>
      </c>
      <c r="B331" s="12" t="str">
        <f t="shared" si="4"/>
        <v>RB</v>
      </c>
      <c r="C331" s="13">
        <v>5.0</v>
      </c>
      <c r="D331" s="14" t="s">
        <v>39</v>
      </c>
      <c r="E331" s="14" t="s">
        <v>15</v>
      </c>
      <c r="F331" s="15"/>
      <c r="G331" s="16"/>
      <c r="H331" s="15"/>
      <c r="I331" s="14" t="s">
        <v>141</v>
      </c>
      <c r="J331" s="17">
        <v>18.7</v>
      </c>
      <c r="K331" s="14">
        <v>5.0</v>
      </c>
      <c r="L331" s="15" t="str">
        <f>VLOOKUP(I331,'Odrůdy a zkratky'!$A$2:$C$39,3,0)</f>
        <v>bílé</v>
      </c>
    </row>
    <row r="332" ht="13.5" customHeight="1">
      <c r="A332" s="4" t="str">
        <f t="shared" si="1"/>
        <v>VZ 23</v>
      </c>
      <c r="B332" s="12" t="str">
        <f t="shared" si="4"/>
        <v>VZ</v>
      </c>
      <c r="C332" s="13">
        <v>23.0</v>
      </c>
      <c r="D332" s="14" t="s">
        <v>39</v>
      </c>
      <c r="E332" s="14" t="s">
        <v>15</v>
      </c>
      <c r="F332" s="15"/>
      <c r="G332" s="16"/>
      <c r="H332" s="15"/>
      <c r="I332" s="14" t="s">
        <v>167</v>
      </c>
      <c r="J332" s="17">
        <v>18.7</v>
      </c>
      <c r="K332" s="14">
        <v>5.0</v>
      </c>
      <c r="L332" s="15" t="str">
        <f>VLOOKUP(I332,'Odrůdy a zkratky'!$A$2:$C$39,3,0)</f>
        <v>bílé</v>
      </c>
    </row>
    <row r="333" ht="13.5" customHeight="1">
      <c r="A333" s="4" t="str">
        <f t="shared" si="1"/>
        <v>RR 14</v>
      </c>
      <c r="B333" s="12" t="str">
        <f t="shared" si="4"/>
        <v>RR</v>
      </c>
      <c r="C333" s="13">
        <v>14.0</v>
      </c>
      <c r="D333" s="14" t="s">
        <v>39</v>
      </c>
      <c r="E333" s="14" t="s">
        <v>15</v>
      </c>
      <c r="F333" s="15"/>
      <c r="G333" s="16"/>
      <c r="H333" s="14">
        <v>2022.0</v>
      </c>
      <c r="I333" s="14" t="s">
        <v>160</v>
      </c>
      <c r="J333" s="17">
        <v>18.6</v>
      </c>
      <c r="K333" s="14">
        <v>3.0</v>
      </c>
      <c r="L333" s="15" t="str">
        <f>VLOOKUP(I333,'Odrůdy a zkratky'!$A$2:$C$39,3,0)</f>
        <v>bílé</v>
      </c>
    </row>
    <row r="334" ht="13.5" customHeight="1">
      <c r="A334" s="4" t="str">
        <f t="shared" si="1"/>
        <v>SG 10</v>
      </c>
      <c r="B334" s="12" t="str">
        <f t="shared" si="4"/>
        <v>SG</v>
      </c>
      <c r="C334" s="13">
        <v>10.0</v>
      </c>
      <c r="D334" s="14" t="s">
        <v>39</v>
      </c>
      <c r="E334" s="14" t="s">
        <v>15</v>
      </c>
      <c r="F334" s="15"/>
      <c r="G334" s="16"/>
      <c r="H334" s="15"/>
      <c r="I334" s="14" t="s">
        <v>187</v>
      </c>
      <c r="J334" s="17">
        <v>18.6</v>
      </c>
      <c r="K334" s="14">
        <v>7.0</v>
      </c>
      <c r="L334" s="15" t="str">
        <f>VLOOKUP(I334,'Odrůdy a zkratky'!$A$2:$C$39,3,0)</f>
        <v>bílé</v>
      </c>
    </row>
    <row r="335" ht="13.5" customHeight="1">
      <c r="A335" s="4" t="str">
        <f t="shared" si="1"/>
        <v>ROS 12</v>
      </c>
      <c r="B335" s="12" t="str">
        <f t="shared" si="4"/>
        <v>ROS</v>
      </c>
      <c r="C335" s="13">
        <v>12.0</v>
      </c>
      <c r="D335" s="14" t="s">
        <v>39</v>
      </c>
      <c r="E335" s="14" t="s">
        <v>15</v>
      </c>
      <c r="F335" s="14" t="s">
        <v>270</v>
      </c>
      <c r="G335" s="16"/>
      <c r="H335" s="15"/>
      <c r="I335" s="14" t="s">
        <v>261</v>
      </c>
      <c r="J335" s="17">
        <v>18.6</v>
      </c>
      <c r="K335" s="14">
        <v>10.0</v>
      </c>
      <c r="L335" s="15" t="str">
        <f>VLOOKUP(I335,'Odrůdy a zkratky'!$A$2:$C$39,3,0)</f>
        <v>rosé</v>
      </c>
    </row>
    <row r="336" ht="13.5" customHeight="1">
      <c r="A336" s="4" t="str">
        <f t="shared" si="1"/>
        <v>AN 4</v>
      </c>
      <c r="B336" s="12" t="str">
        <f t="shared" si="4"/>
        <v>AN</v>
      </c>
      <c r="C336" s="13">
        <v>4.0</v>
      </c>
      <c r="D336" s="14" t="s">
        <v>39</v>
      </c>
      <c r="E336" s="14" t="s">
        <v>15</v>
      </c>
      <c r="F336" s="14"/>
      <c r="G336" s="18" t="s">
        <v>40</v>
      </c>
      <c r="H336" s="14">
        <v>2021.0</v>
      </c>
      <c r="I336" s="14" t="s">
        <v>35</v>
      </c>
      <c r="J336" s="17">
        <v>18.6</v>
      </c>
      <c r="K336" s="14">
        <v>13.0</v>
      </c>
      <c r="L336" s="15" t="str">
        <f>VLOOKUP(I336,'Odrůdy a zkratky'!$A$2:$C$39,3,0)</f>
        <v>červené</v>
      </c>
    </row>
    <row r="337" ht="13.5" customHeight="1">
      <c r="A337" s="4" t="str">
        <f t="shared" si="1"/>
        <v>SOL 2</v>
      </c>
      <c r="B337" s="12" t="str">
        <f t="shared" si="4"/>
        <v>SOL</v>
      </c>
      <c r="C337" s="13">
        <v>2.0</v>
      </c>
      <c r="D337" s="14" t="s">
        <v>39</v>
      </c>
      <c r="E337" s="14" t="s">
        <v>15</v>
      </c>
      <c r="F337" s="15"/>
      <c r="G337" s="16"/>
      <c r="H337" s="15"/>
      <c r="I337" s="14" t="s">
        <v>280</v>
      </c>
      <c r="J337" s="17">
        <v>18.5</v>
      </c>
      <c r="K337" s="14">
        <v>16.0</v>
      </c>
      <c r="L337" s="15" t="str">
        <f>VLOOKUP(I337,'Odrůdy a zkratky'!$A$2:$C$39,3,0)</f>
        <v>bílé</v>
      </c>
    </row>
    <row r="338" ht="13.5" customHeight="1">
      <c r="A338" s="4" t="str">
        <f t="shared" si="1"/>
        <v>TČ 6</v>
      </c>
      <c r="B338" s="12" t="str">
        <f t="shared" si="4"/>
        <v>TČ</v>
      </c>
      <c r="C338" s="13">
        <v>6.0</v>
      </c>
      <c r="D338" s="14" t="s">
        <v>39</v>
      </c>
      <c r="E338" s="14" t="s">
        <v>15</v>
      </c>
      <c r="F338" s="15"/>
      <c r="G338" s="16"/>
      <c r="H338" s="14">
        <v>2021.0</v>
      </c>
      <c r="I338" s="14" t="s">
        <v>217</v>
      </c>
      <c r="J338" s="17">
        <v>18.4</v>
      </c>
      <c r="K338" s="14">
        <v>6.0</v>
      </c>
      <c r="L338" s="15" t="str">
        <f>VLOOKUP(I338,'Odrůdy a zkratky'!$A$2:$C$39,3,0)</f>
        <v>bílé</v>
      </c>
    </row>
    <row r="339" ht="13.5" customHeight="1">
      <c r="A339" s="4" t="str">
        <f t="shared" si="1"/>
        <v>HI 13</v>
      </c>
      <c r="B339" s="12" t="str">
        <f t="shared" si="4"/>
        <v>HI</v>
      </c>
      <c r="C339" s="13">
        <v>13.0</v>
      </c>
      <c r="D339" s="14" t="s">
        <v>39</v>
      </c>
      <c r="E339" s="14" t="s">
        <v>15</v>
      </c>
      <c r="F339" s="15"/>
      <c r="G339" s="16"/>
      <c r="H339" s="15"/>
      <c r="I339" s="14" t="s">
        <v>119</v>
      </c>
      <c r="J339" s="17">
        <v>18.4</v>
      </c>
      <c r="K339" s="14">
        <v>9.0</v>
      </c>
      <c r="L339" s="15" t="str">
        <f>VLOOKUP(I339,'Odrůdy a zkratky'!$A$2:$C$39,3,0)</f>
        <v>bílé</v>
      </c>
    </row>
    <row r="340" ht="13.5" customHeight="1">
      <c r="A340" s="4" t="str">
        <f t="shared" si="1"/>
        <v>OVČ 12</v>
      </c>
      <c r="B340" s="12" t="str">
        <f t="shared" si="4"/>
        <v>OVČ</v>
      </c>
      <c r="C340" s="13">
        <v>12.0</v>
      </c>
      <c r="D340" s="14" t="s">
        <v>39</v>
      </c>
      <c r="E340" s="14" t="s">
        <v>15</v>
      </c>
      <c r="F340" s="14" t="s">
        <v>304</v>
      </c>
      <c r="G340" s="16"/>
      <c r="H340" s="15"/>
      <c r="I340" s="14" t="s">
        <v>297</v>
      </c>
      <c r="J340" s="17">
        <v>18.4</v>
      </c>
      <c r="K340" s="14">
        <v>14.0</v>
      </c>
      <c r="L340" s="15" t="str">
        <f>VLOOKUP(I340,'Odrůdy a zkratky'!$A$2:$C$39,3,0)</f>
        <v>červené</v>
      </c>
    </row>
    <row r="341" ht="13.5" customHeight="1">
      <c r="A341" s="4" t="str">
        <f t="shared" si="1"/>
        <v>DE 1</v>
      </c>
      <c r="B341" s="12" t="str">
        <f t="shared" si="4"/>
        <v>DE</v>
      </c>
      <c r="C341" s="13">
        <v>1.0</v>
      </c>
      <c r="D341" s="14" t="s">
        <v>39</v>
      </c>
      <c r="E341" s="14" t="s">
        <v>15</v>
      </c>
      <c r="F341" s="14"/>
      <c r="G341" s="18"/>
      <c r="H341" s="14">
        <v>2020.0</v>
      </c>
      <c r="I341" s="14" t="s">
        <v>284</v>
      </c>
      <c r="J341" s="17">
        <v>18.3</v>
      </c>
      <c r="K341" s="14">
        <v>16.0</v>
      </c>
      <c r="L341" s="15" t="str">
        <f>VLOOKUP(I341,'Odrůdy a zkratky'!$A$2:$C$39,3,0)</f>
        <v>bílé</v>
      </c>
    </row>
    <row r="342" ht="13.5" customHeight="1">
      <c r="A342" s="4" t="str">
        <f t="shared" si="1"/>
        <v>RV 17</v>
      </c>
      <c r="B342" s="12" t="str">
        <f t="shared" si="4"/>
        <v>RV</v>
      </c>
      <c r="C342" s="13">
        <v>17.0</v>
      </c>
      <c r="D342" s="14" t="s">
        <v>39</v>
      </c>
      <c r="E342" s="14" t="s">
        <v>15</v>
      </c>
      <c r="F342" s="15"/>
      <c r="G342" s="16"/>
      <c r="H342" s="15"/>
      <c r="I342" s="14" t="s">
        <v>146</v>
      </c>
      <c r="J342" s="17">
        <v>18.2</v>
      </c>
      <c r="K342" s="14">
        <v>1.0</v>
      </c>
      <c r="L342" s="15" t="str">
        <f>VLOOKUP(I342,'Odrůdy a zkratky'!$A$2:$C$39,3,0)</f>
        <v>bílé</v>
      </c>
    </row>
    <row r="343" ht="13.5" customHeight="1">
      <c r="A343" s="4" t="str">
        <f t="shared" si="1"/>
        <v>NG 9</v>
      </c>
      <c r="B343" s="12" t="str">
        <f t="shared" si="4"/>
        <v>NG</v>
      </c>
      <c r="C343" s="13">
        <v>9.0</v>
      </c>
      <c r="D343" s="14" t="s">
        <v>39</v>
      </c>
      <c r="E343" s="14" t="s">
        <v>15</v>
      </c>
      <c r="F343" s="15"/>
      <c r="G343" s="16"/>
      <c r="H343" s="14">
        <v>2021.0</v>
      </c>
      <c r="I343" s="14" t="s">
        <v>197</v>
      </c>
      <c r="J343" s="17">
        <v>18.1</v>
      </c>
      <c r="K343" s="14">
        <v>2.0</v>
      </c>
      <c r="L343" s="15" t="str">
        <f>VLOOKUP(I343,'Odrůdy a zkratky'!$A$2:$C$39,3,0)</f>
        <v>bílé</v>
      </c>
    </row>
    <row r="344" ht="13.5" customHeight="1">
      <c r="A344" s="4" t="str">
        <f t="shared" si="1"/>
        <v>MP 3</v>
      </c>
      <c r="B344" s="12" t="str">
        <f t="shared" si="4"/>
        <v>MP</v>
      </c>
      <c r="C344" s="13">
        <v>3.0</v>
      </c>
      <c r="D344" s="14" t="s">
        <v>39</v>
      </c>
      <c r="E344" s="14" t="s">
        <v>15</v>
      </c>
      <c r="F344" s="15"/>
      <c r="G344" s="16"/>
      <c r="H344" s="15"/>
      <c r="I344" s="14" t="s">
        <v>44</v>
      </c>
      <c r="J344" s="17">
        <v>18.1</v>
      </c>
      <c r="K344" s="14">
        <v>11.0</v>
      </c>
      <c r="L344" s="15" t="str">
        <f>VLOOKUP(I344,'Odrůdy a zkratky'!$A$2:$C$39,3,0)</f>
        <v>červené</v>
      </c>
    </row>
    <row r="345" ht="13.5" customHeight="1">
      <c r="A345" s="4" t="str">
        <f t="shared" si="1"/>
        <v>RV 19</v>
      </c>
      <c r="B345" s="12" t="str">
        <f t="shared" si="4"/>
        <v>RV</v>
      </c>
      <c r="C345" s="13">
        <v>19.0</v>
      </c>
      <c r="D345" s="14" t="s">
        <v>128</v>
      </c>
      <c r="E345" s="14" t="s">
        <v>15</v>
      </c>
      <c r="F345" s="15"/>
      <c r="G345" s="16"/>
      <c r="H345" s="14">
        <v>2022.0</v>
      </c>
      <c r="I345" s="14" t="s">
        <v>146</v>
      </c>
      <c r="J345" s="17">
        <v>18.5</v>
      </c>
      <c r="K345" s="14">
        <v>1.0</v>
      </c>
      <c r="L345" s="15" t="str">
        <f>VLOOKUP(I345,'Odrůdy a zkratky'!$A$2:$C$39,3,0)</f>
        <v>bílé</v>
      </c>
    </row>
    <row r="346" ht="13.5" customHeight="1">
      <c r="A346" s="4" t="str">
        <f t="shared" si="1"/>
        <v>CH 12</v>
      </c>
      <c r="B346" s="12" t="str">
        <f t="shared" si="4"/>
        <v>CH</v>
      </c>
      <c r="C346" s="13">
        <v>12.0</v>
      </c>
      <c r="D346" s="14" t="s">
        <v>128</v>
      </c>
      <c r="E346" s="14" t="s">
        <v>15</v>
      </c>
      <c r="F346" s="15"/>
      <c r="G346" s="18" t="s">
        <v>74</v>
      </c>
      <c r="H346" s="15"/>
      <c r="I346" s="14" t="s">
        <v>202</v>
      </c>
      <c r="J346" s="17">
        <v>18.5</v>
      </c>
      <c r="K346" s="14">
        <v>8.0</v>
      </c>
      <c r="L346" s="15" t="str">
        <f>VLOOKUP(I346,'Odrůdy a zkratky'!$A$2:$C$39,3,0)</f>
        <v>bílé</v>
      </c>
    </row>
    <row r="347" ht="13.5" customHeight="1">
      <c r="A347" s="4" t="str">
        <f t="shared" si="1"/>
        <v>SMČ 12</v>
      </c>
      <c r="B347" s="12" t="str">
        <f t="shared" si="4"/>
        <v>SMČ</v>
      </c>
      <c r="C347" s="13">
        <v>12.0</v>
      </c>
      <c r="D347" s="14" t="s">
        <v>128</v>
      </c>
      <c r="E347" s="14" t="s">
        <v>15</v>
      </c>
      <c r="F347" s="14" t="s">
        <v>239</v>
      </c>
      <c r="G347" s="16"/>
      <c r="H347" s="14">
        <v>2022.0</v>
      </c>
      <c r="I347" s="14" t="s">
        <v>234</v>
      </c>
      <c r="J347" s="17">
        <v>18.3</v>
      </c>
      <c r="K347" s="14">
        <v>12.0</v>
      </c>
      <c r="L347" s="15" t="str">
        <f>VLOOKUP(I347,'Odrůdy a zkratky'!$A$2:$C$39,3,0)</f>
        <v>červené</v>
      </c>
    </row>
    <row r="348" ht="13.5" customHeight="1">
      <c r="A348" s="4" t="str">
        <f t="shared" si="1"/>
        <v>CH 11</v>
      </c>
      <c r="B348" s="12" t="str">
        <f t="shared" si="4"/>
        <v>CH</v>
      </c>
      <c r="C348" s="13">
        <v>11.0</v>
      </c>
      <c r="D348" s="14" t="s">
        <v>128</v>
      </c>
      <c r="E348" s="14" t="s">
        <v>15</v>
      </c>
      <c r="F348" s="15"/>
      <c r="G348" s="18" t="s">
        <v>23</v>
      </c>
      <c r="H348" s="14">
        <v>2022.0</v>
      </c>
      <c r="I348" s="14" t="s">
        <v>202</v>
      </c>
      <c r="J348" s="17">
        <v>18.1</v>
      </c>
      <c r="K348" s="14">
        <v>8.0</v>
      </c>
      <c r="L348" s="15" t="str">
        <f>VLOOKUP(I348,'Odrůdy a zkratky'!$A$2:$C$39,3,0)</f>
        <v>bílé</v>
      </c>
    </row>
    <row r="349" ht="13.5" customHeight="1">
      <c r="A349" s="4" t="str">
        <f t="shared" si="1"/>
        <v>HI 17</v>
      </c>
      <c r="B349" s="12" t="str">
        <f t="shared" si="4"/>
        <v>HI</v>
      </c>
      <c r="C349" s="13">
        <v>17.0</v>
      </c>
      <c r="D349" s="14" t="s">
        <v>128</v>
      </c>
      <c r="E349" s="14" t="s">
        <v>15</v>
      </c>
      <c r="F349" s="15"/>
      <c r="G349" s="18"/>
      <c r="H349" s="15"/>
      <c r="I349" s="14" t="s">
        <v>119</v>
      </c>
      <c r="J349" s="17">
        <v>18.1</v>
      </c>
      <c r="K349" s="14">
        <v>9.0</v>
      </c>
      <c r="L349" s="15" t="str">
        <f>VLOOKUP(I349,'Odrůdy a zkratky'!$A$2:$C$39,3,0)</f>
        <v>bílé</v>
      </c>
    </row>
    <row r="350" ht="13.5" customHeight="1">
      <c r="A350" s="4" t="str">
        <f t="shared" si="1"/>
        <v>HI 18</v>
      </c>
      <c r="B350" s="12" t="str">
        <f t="shared" si="4"/>
        <v>HI</v>
      </c>
      <c r="C350" s="13">
        <v>18.0</v>
      </c>
      <c r="D350" s="14" t="s">
        <v>128</v>
      </c>
      <c r="E350" s="14" t="s">
        <v>15</v>
      </c>
      <c r="F350" s="15"/>
      <c r="G350" s="18"/>
      <c r="H350" s="14">
        <v>2022.0</v>
      </c>
      <c r="I350" s="14" t="s">
        <v>119</v>
      </c>
      <c r="J350" s="17">
        <v>17.9</v>
      </c>
      <c r="K350" s="14">
        <v>9.0</v>
      </c>
      <c r="L350" s="15" t="str">
        <f>VLOOKUP(I350,'Odrůdy a zkratky'!$A$2:$C$39,3,0)</f>
        <v>bílé</v>
      </c>
    </row>
    <row r="351" ht="13.5" customHeight="1">
      <c r="A351" s="4" t="str">
        <f t="shared" si="1"/>
        <v>MT 10</v>
      </c>
      <c r="B351" s="12" t="str">
        <f t="shared" si="4"/>
        <v>MT</v>
      </c>
      <c r="C351" s="13">
        <v>10.0</v>
      </c>
      <c r="D351" s="14" t="s">
        <v>196</v>
      </c>
      <c r="E351" s="14" t="s">
        <v>15</v>
      </c>
      <c r="F351" s="15"/>
      <c r="G351" s="16"/>
      <c r="H351" s="15"/>
      <c r="I351" s="14" t="s">
        <v>191</v>
      </c>
      <c r="J351" s="17">
        <v>18.0</v>
      </c>
      <c r="K351" s="14">
        <v>2.0</v>
      </c>
      <c r="L351" s="15" t="str">
        <f>VLOOKUP(I351,'Odrůdy a zkratky'!$A$2:$C$39,3,0)</f>
        <v>bílé</v>
      </c>
    </row>
    <row r="352" ht="13.5" customHeight="1">
      <c r="A352" s="4" t="str">
        <f t="shared" si="1"/>
        <v>DO 7</v>
      </c>
      <c r="B352" s="12" t="str">
        <f t="shared" si="4"/>
        <v>DO</v>
      </c>
      <c r="C352" s="13">
        <v>7.0</v>
      </c>
      <c r="D352" s="14" t="s">
        <v>28</v>
      </c>
      <c r="E352" s="14" t="s">
        <v>15</v>
      </c>
      <c r="F352" s="15"/>
      <c r="G352" s="16"/>
      <c r="H352" s="15"/>
      <c r="I352" s="14" t="s">
        <v>88</v>
      </c>
      <c r="J352" s="17">
        <v>18.8</v>
      </c>
      <c r="K352" s="14">
        <v>15.0</v>
      </c>
      <c r="L352" s="15" t="str">
        <f>VLOOKUP(I352,'Odrůdy a zkratky'!$A$2:$C$39,3,0)</f>
        <v>červené</v>
      </c>
    </row>
    <row r="353" ht="13.5" customHeight="1">
      <c r="A353" s="4" t="str">
        <f t="shared" si="1"/>
        <v>SV 16</v>
      </c>
      <c r="B353" s="12" t="str">
        <f t="shared" si="4"/>
        <v>SV</v>
      </c>
      <c r="C353" s="13">
        <v>16.0</v>
      </c>
      <c r="D353" s="14" t="s">
        <v>28</v>
      </c>
      <c r="E353" s="14" t="s">
        <v>15</v>
      </c>
      <c r="F353" s="15"/>
      <c r="G353" s="16"/>
      <c r="H353" s="15"/>
      <c r="I353" s="14" t="s">
        <v>60</v>
      </c>
      <c r="J353" s="17">
        <v>18.6</v>
      </c>
      <c r="K353" s="14">
        <v>11.0</v>
      </c>
      <c r="L353" s="15" t="str">
        <f>VLOOKUP(I353,'Odrůdy a zkratky'!$A$2:$C$39,3,0)</f>
        <v>červené</v>
      </c>
    </row>
    <row r="354" ht="13.5" customHeight="1">
      <c r="A354" s="4" t="str">
        <f t="shared" si="1"/>
        <v>ZW 14</v>
      </c>
      <c r="B354" s="12" t="str">
        <f t="shared" si="4"/>
        <v>ZW</v>
      </c>
      <c r="C354" s="13">
        <v>14.0</v>
      </c>
      <c r="D354" s="14" t="s">
        <v>28</v>
      </c>
      <c r="E354" s="14" t="s">
        <v>15</v>
      </c>
      <c r="F354" s="15"/>
      <c r="G354" s="16"/>
      <c r="H354" s="15"/>
      <c r="I354" s="14" t="s">
        <v>9</v>
      </c>
      <c r="J354" s="17">
        <v>18.6</v>
      </c>
      <c r="K354" s="14">
        <v>13.0</v>
      </c>
      <c r="L354" s="15" t="str">
        <f>VLOOKUP(I354,'Odrůdy a zkratky'!$A$2:$C$39,3,0)</f>
        <v>červené</v>
      </c>
    </row>
    <row r="355" ht="13.5" customHeight="1">
      <c r="A355" s="4" t="str">
        <f t="shared" si="1"/>
        <v>SMČ 9</v>
      </c>
      <c r="B355" s="12" t="str">
        <f t="shared" si="4"/>
        <v>SMČ</v>
      </c>
      <c r="C355" s="13">
        <v>9.0</v>
      </c>
      <c r="D355" s="14" t="s">
        <v>28</v>
      </c>
      <c r="E355" s="14" t="s">
        <v>15</v>
      </c>
      <c r="F355" s="14" t="s">
        <v>242</v>
      </c>
      <c r="G355" s="16"/>
      <c r="H355" s="15"/>
      <c r="I355" s="14" t="s">
        <v>234</v>
      </c>
      <c r="J355" s="17">
        <v>18.4</v>
      </c>
      <c r="K355" s="14">
        <v>12.0</v>
      </c>
      <c r="L355" s="15" t="str">
        <f>VLOOKUP(I355,'Odrůdy a zkratky'!$A$2:$C$39,3,0)</f>
        <v>červené</v>
      </c>
    </row>
    <row r="356" ht="13.5" customHeight="1">
      <c r="A356" s="4" t="str">
        <f t="shared" si="1"/>
        <v>VZ 30</v>
      </c>
      <c r="B356" s="12" t="str">
        <f t="shared" si="4"/>
        <v>VZ</v>
      </c>
      <c r="C356" s="13">
        <v>30.0</v>
      </c>
      <c r="D356" s="14" t="s">
        <v>28</v>
      </c>
      <c r="E356" s="14" t="s">
        <v>15</v>
      </c>
      <c r="F356" s="15"/>
      <c r="G356" s="16"/>
      <c r="H356" s="14">
        <v>2022.0</v>
      </c>
      <c r="I356" s="14" t="s">
        <v>167</v>
      </c>
      <c r="J356" s="17">
        <v>18.2</v>
      </c>
      <c r="K356" s="14">
        <v>5.0</v>
      </c>
      <c r="L356" s="15" t="str">
        <f>VLOOKUP(I356,'Odrůdy a zkratky'!$A$2:$C$39,3,0)</f>
        <v>bílé</v>
      </c>
    </row>
    <row r="357" ht="13.5" customHeight="1">
      <c r="A357" s="4" t="str">
        <f t="shared" si="1"/>
        <v>ZW 13</v>
      </c>
      <c r="B357" s="12" t="str">
        <f t="shared" si="4"/>
        <v>ZW</v>
      </c>
      <c r="C357" s="13">
        <v>13.0</v>
      </c>
      <c r="D357" s="14" t="s">
        <v>28</v>
      </c>
      <c r="E357" s="14" t="s">
        <v>15</v>
      </c>
      <c r="F357" s="15"/>
      <c r="G357" s="16"/>
      <c r="H357" s="14">
        <v>2022.0</v>
      </c>
      <c r="I357" s="14" t="s">
        <v>9</v>
      </c>
      <c r="J357" s="17">
        <v>18.2</v>
      </c>
      <c r="K357" s="14">
        <v>13.0</v>
      </c>
      <c r="L357" s="15" t="str">
        <f>VLOOKUP(I357,'Odrůdy a zkratky'!$A$2:$C$39,3,0)</f>
        <v>červené</v>
      </c>
    </row>
    <row r="358" ht="13.5" customHeight="1">
      <c r="A358" s="4" t="str">
        <f t="shared" si="1"/>
        <v>RM 5</v>
      </c>
      <c r="B358" s="12" t="str">
        <f t="shared" si="4"/>
        <v>RM</v>
      </c>
      <c r="C358" s="13">
        <v>5.0</v>
      </c>
      <c r="D358" s="14" t="s">
        <v>99</v>
      </c>
      <c r="E358" s="14" t="s">
        <v>15</v>
      </c>
      <c r="F358" s="15"/>
      <c r="G358" s="18" t="s">
        <v>40</v>
      </c>
      <c r="H358" s="14">
        <v>2020.0</v>
      </c>
      <c r="I358" s="14" t="s">
        <v>95</v>
      </c>
      <c r="J358" s="17">
        <v>18.7</v>
      </c>
      <c r="K358" s="14">
        <v>15.0</v>
      </c>
      <c r="L358" s="15" t="str">
        <f>VLOOKUP(I358,'Odrůdy a zkratky'!$A$2:$C$39,3,0)</f>
        <v>červené</v>
      </c>
    </row>
    <row r="359" ht="13.5" customHeight="1">
      <c r="A359" s="4" t="str">
        <f t="shared" si="1"/>
        <v>NG 8</v>
      </c>
      <c r="B359" s="12" t="str">
        <f t="shared" si="4"/>
        <v>NG</v>
      </c>
      <c r="C359" s="13">
        <v>8.0</v>
      </c>
      <c r="D359" s="14" t="s">
        <v>99</v>
      </c>
      <c r="E359" s="14" t="s">
        <v>15</v>
      </c>
      <c r="F359" s="15"/>
      <c r="G359" s="16"/>
      <c r="H359" s="15"/>
      <c r="I359" s="14" t="s">
        <v>197</v>
      </c>
      <c r="J359" s="17">
        <v>17.3651515151515</v>
      </c>
      <c r="K359" s="14">
        <v>2.0</v>
      </c>
      <c r="L359" s="15" t="str">
        <f>VLOOKUP(I359,'Odrůdy a zkratky'!$A$2:$C$39,3,0)</f>
        <v>bílé</v>
      </c>
    </row>
    <row r="360" ht="13.5" customHeight="1">
      <c r="A360" s="4" t="str">
        <f t="shared" si="1"/>
        <v>RR 1</v>
      </c>
      <c r="B360" s="12" t="str">
        <f t="shared" si="4"/>
        <v>RR</v>
      </c>
      <c r="C360" s="13">
        <v>1.0</v>
      </c>
      <c r="D360" s="14" t="s">
        <v>63</v>
      </c>
      <c r="E360" s="14" t="s">
        <v>15</v>
      </c>
      <c r="F360" s="15"/>
      <c r="G360" s="16"/>
      <c r="H360" s="15"/>
      <c r="I360" s="14" t="s">
        <v>160</v>
      </c>
      <c r="J360" s="17">
        <v>18.6</v>
      </c>
      <c r="K360" s="14">
        <v>3.0</v>
      </c>
      <c r="L360" s="15" t="str">
        <f>VLOOKUP(I360,'Odrůdy a zkratky'!$A$2:$C$39,3,0)</f>
        <v>bílé</v>
      </c>
    </row>
    <row r="361" ht="13.5" customHeight="1">
      <c r="A361" s="4" t="str">
        <f t="shared" si="1"/>
        <v>SV 3</v>
      </c>
      <c r="B361" s="12" t="str">
        <f t="shared" si="4"/>
        <v>SV</v>
      </c>
      <c r="C361" s="13">
        <v>3.0</v>
      </c>
      <c r="D361" s="14" t="s">
        <v>63</v>
      </c>
      <c r="E361" s="14" t="s">
        <v>15</v>
      </c>
      <c r="F361" s="15"/>
      <c r="G361" s="16"/>
      <c r="H361" s="15"/>
      <c r="I361" s="14" t="s">
        <v>60</v>
      </c>
      <c r="J361" s="17">
        <v>18.0</v>
      </c>
      <c r="K361" s="14">
        <v>11.0</v>
      </c>
      <c r="L361" s="15" t="str">
        <f>VLOOKUP(I361,'Odrůdy a zkratky'!$A$2:$C$39,3,0)</f>
        <v>červené</v>
      </c>
    </row>
    <row r="362" ht="13.5" customHeight="1">
      <c r="A362" s="4" t="str">
        <f t="shared" si="1"/>
        <v>SMČ 11</v>
      </c>
      <c r="B362" s="12" t="str">
        <f t="shared" si="4"/>
        <v>SMČ</v>
      </c>
      <c r="C362" s="13">
        <v>11.0</v>
      </c>
      <c r="D362" s="14" t="s">
        <v>243</v>
      </c>
      <c r="E362" s="14" t="s">
        <v>15</v>
      </c>
      <c r="F362" s="14" t="s">
        <v>244</v>
      </c>
      <c r="G362" s="16"/>
      <c r="H362" s="14">
        <v>2021.0</v>
      </c>
      <c r="I362" s="14" t="s">
        <v>234</v>
      </c>
      <c r="J362" s="17">
        <v>18.6</v>
      </c>
      <c r="K362" s="14">
        <v>12.0</v>
      </c>
      <c r="L362" s="15" t="str">
        <f>VLOOKUP(I362,'Odrůdy a zkratky'!$A$2:$C$39,3,0)</f>
        <v>červené</v>
      </c>
    </row>
    <row r="363" ht="13.5" customHeight="1">
      <c r="A363" s="4" t="str">
        <f t="shared" si="1"/>
        <v>RV 25</v>
      </c>
      <c r="B363" s="12" t="str">
        <f t="shared" si="4"/>
        <v>RV</v>
      </c>
      <c r="C363" s="13">
        <v>25.0</v>
      </c>
      <c r="D363" s="14" t="s">
        <v>159</v>
      </c>
      <c r="E363" s="14" t="s">
        <v>15</v>
      </c>
      <c r="F363" s="15"/>
      <c r="G363" s="18" t="s">
        <v>23</v>
      </c>
      <c r="H363" s="14">
        <v>2022.0</v>
      </c>
      <c r="I363" s="14" t="s">
        <v>146</v>
      </c>
      <c r="J363" s="17">
        <v>18.6</v>
      </c>
      <c r="K363" s="14">
        <v>1.0</v>
      </c>
      <c r="L363" s="15" t="str">
        <f>VLOOKUP(I363,'Odrůdy a zkratky'!$A$2:$C$39,3,0)</f>
        <v>bílé</v>
      </c>
    </row>
    <row r="364" ht="13.5" customHeight="1">
      <c r="A364" s="4" t="str">
        <f t="shared" si="1"/>
        <v>AN 1</v>
      </c>
      <c r="B364" s="12" t="str">
        <f t="shared" si="4"/>
        <v>AN</v>
      </c>
      <c r="C364" s="13">
        <v>1.0</v>
      </c>
      <c r="D364" s="14" t="s">
        <v>34</v>
      </c>
      <c r="E364" s="14" t="s">
        <v>15</v>
      </c>
      <c r="F364" s="15"/>
      <c r="G364" s="16"/>
      <c r="H364" s="14">
        <v>2022.0</v>
      </c>
      <c r="I364" s="14" t="s">
        <v>35</v>
      </c>
      <c r="J364" s="17">
        <v>19.0</v>
      </c>
      <c r="K364" s="14">
        <v>13.0</v>
      </c>
      <c r="L364" s="15" t="str">
        <f>VLOOKUP(I364,'Odrůdy a zkratky'!$A$2:$C$39,3,0)</f>
        <v>červené</v>
      </c>
    </row>
    <row r="365" ht="13.5" customHeight="1">
      <c r="A365" s="4" t="str">
        <f t="shared" si="1"/>
        <v>VZ 1</v>
      </c>
      <c r="B365" s="12" t="str">
        <f t="shared" si="4"/>
        <v>VZ</v>
      </c>
      <c r="C365" s="13">
        <v>1.0</v>
      </c>
      <c r="D365" s="14" t="s">
        <v>34</v>
      </c>
      <c r="E365" s="14" t="s">
        <v>15</v>
      </c>
      <c r="F365" s="15"/>
      <c r="G365" s="16"/>
      <c r="H365" s="14">
        <v>2022.0</v>
      </c>
      <c r="I365" s="14" t="s">
        <v>167</v>
      </c>
      <c r="J365" s="17">
        <v>18.6</v>
      </c>
      <c r="K365" s="14">
        <v>4.0</v>
      </c>
      <c r="L365" s="15" t="str">
        <f>VLOOKUP(I365,'Odrůdy a zkratky'!$A$2:$C$39,3,0)</f>
        <v>bílé</v>
      </c>
    </row>
    <row r="366" ht="13.5" customHeight="1">
      <c r="A366" s="4" t="str">
        <f t="shared" si="1"/>
        <v>ROS 3</v>
      </c>
      <c r="B366" s="12" t="str">
        <f t="shared" si="4"/>
        <v>ROS</v>
      </c>
      <c r="C366" s="13">
        <v>3.0</v>
      </c>
      <c r="D366" s="14" t="s">
        <v>34</v>
      </c>
      <c r="E366" s="14" t="s">
        <v>15</v>
      </c>
      <c r="F366" s="14" t="s">
        <v>263</v>
      </c>
      <c r="G366" s="16"/>
      <c r="H366" s="15"/>
      <c r="I366" s="14" t="s">
        <v>261</v>
      </c>
      <c r="J366" s="17">
        <v>18.6</v>
      </c>
      <c r="K366" s="14">
        <v>10.0</v>
      </c>
      <c r="L366" s="15" t="str">
        <f>VLOOKUP(I366,'Odrůdy a zkratky'!$A$2:$C$39,3,0)</f>
        <v>rosé</v>
      </c>
    </row>
    <row r="367" ht="13.5" customHeight="1">
      <c r="A367" s="4" t="str">
        <f t="shared" si="1"/>
        <v>SMB 1</v>
      </c>
      <c r="B367" s="12" t="str">
        <f t="shared" si="4"/>
        <v>SMB</v>
      </c>
      <c r="C367" s="13">
        <v>1.0</v>
      </c>
      <c r="D367" s="14" t="s">
        <v>34</v>
      </c>
      <c r="E367" s="14" t="s">
        <v>15</v>
      </c>
      <c r="F367" s="14" t="s">
        <v>245</v>
      </c>
      <c r="G367" s="16"/>
      <c r="H367" s="14">
        <v>2022.0</v>
      </c>
      <c r="I367" s="14" t="s">
        <v>246</v>
      </c>
      <c r="J367" s="17">
        <v>18.3</v>
      </c>
      <c r="K367" s="14">
        <v>8.0</v>
      </c>
      <c r="L367" s="15" t="str">
        <f>VLOOKUP(I367,'Odrůdy a zkratky'!$A$2:$C$39,3,0)</f>
        <v>bílé</v>
      </c>
    </row>
    <row r="368" ht="13.5" customHeight="1">
      <c r="A368" s="4" t="str">
        <f t="shared" si="1"/>
        <v>TČ 1</v>
      </c>
      <c r="B368" s="12" t="str">
        <f t="shared" si="4"/>
        <v>TČ</v>
      </c>
      <c r="C368" s="13">
        <v>1.0</v>
      </c>
      <c r="D368" s="14" t="s">
        <v>34</v>
      </c>
      <c r="E368" s="14" t="s">
        <v>15</v>
      </c>
      <c r="F368" s="15"/>
      <c r="G368" s="16"/>
      <c r="H368" s="15"/>
      <c r="I368" s="14" t="s">
        <v>217</v>
      </c>
      <c r="J368" s="17">
        <v>18.2</v>
      </c>
      <c r="K368" s="14">
        <v>6.0</v>
      </c>
      <c r="L368" s="15" t="str">
        <f>VLOOKUP(I368,'Odrůdy a zkratky'!$A$2:$C$39,3,0)</f>
        <v>bílé</v>
      </c>
    </row>
    <row r="369" ht="13.5" customHeight="1">
      <c r="A369" s="4" t="str">
        <f t="shared" si="1"/>
        <v>OVČ 14</v>
      </c>
      <c r="B369" s="12" t="str">
        <f t="shared" si="4"/>
        <v>OVČ</v>
      </c>
      <c r="C369" s="13">
        <v>14.0</v>
      </c>
      <c r="D369" s="14" t="s">
        <v>34</v>
      </c>
      <c r="E369" s="14" t="s">
        <v>15</v>
      </c>
      <c r="F369" s="14" t="s">
        <v>307</v>
      </c>
      <c r="G369" s="16"/>
      <c r="H369" s="15"/>
      <c r="I369" s="14" t="s">
        <v>297</v>
      </c>
      <c r="J369" s="17">
        <v>18.2</v>
      </c>
      <c r="K369" s="14">
        <v>14.0</v>
      </c>
      <c r="L369" s="15" t="str">
        <f>VLOOKUP(I369,'Odrůdy a zkratky'!$A$2:$C$39,3,0)</f>
        <v>červené</v>
      </c>
    </row>
    <row r="370" ht="13.5" customHeight="1">
      <c r="A370" s="4" t="str">
        <f t="shared" si="1"/>
        <v>ZW 7</v>
      </c>
      <c r="B370" s="12" t="str">
        <f t="shared" si="4"/>
        <v>ZW</v>
      </c>
      <c r="C370" s="13">
        <v>7.0</v>
      </c>
      <c r="D370" s="14" t="s">
        <v>19</v>
      </c>
      <c r="E370" s="14" t="s">
        <v>15</v>
      </c>
      <c r="F370" s="15"/>
      <c r="G370" s="16"/>
      <c r="H370" s="14">
        <v>2022.0</v>
      </c>
      <c r="I370" s="14" t="s">
        <v>9</v>
      </c>
      <c r="J370" s="17">
        <v>18.0</v>
      </c>
      <c r="K370" s="14">
        <v>13.0</v>
      </c>
      <c r="L370" s="15" t="str">
        <f>VLOOKUP(I370,'Odrůdy a zkratky'!$A$2:$C$39,3,0)</f>
        <v>červené</v>
      </c>
    </row>
    <row r="371" ht="13.5" customHeight="1">
      <c r="A371" s="4" t="str">
        <f t="shared" si="1"/>
        <v>ROS 18</v>
      </c>
      <c r="B371" s="12" t="str">
        <f t="shared" si="4"/>
        <v>ROS</v>
      </c>
      <c r="C371" s="13">
        <v>18.0</v>
      </c>
      <c r="D371" s="14" t="s">
        <v>156</v>
      </c>
      <c r="E371" s="14" t="s">
        <v>15</v>
      </c>
      <c r="F371" s="14" t="s">
        <v>274</v>
      </c>
      <c r="G371" s="16"/>
      <c r="H371" s="15"/>
      <c r="I371" s="14" t="s">
        <v>261</v>
      </c>
      <c r="J371" s="17">
        <v>18.4</v>
      </c>
      <c r="K371" s="14">
        <v>10.0</v>
      </c>
      <c r="L371" s="15" t="str">
        <f>VLOOKUP(I371,'Odrůdy a zkratky'!$A$2:$C$39,3,0)</f>
        <v>rosé</v>
      </c>
    </row>
    <row r="372" ht="13.5" customHeight="1">
      <c r="A372" s="4" t="str">
        <f t="shared" si="1"/>
        <v>RV 18</v>
      </c>
      <c r="B372" s="12" t="str">
        <f t="shared" si="4"/>
        <v>RV</v>
      </c>
      <c r="C372" s="13">
        <v>18.0</v>
      </c>
      <c r="D372" s="14" t="s">
        <v>156</v>
      </c>
      <c r="E372" s="14" t="s">
        <v>15</v>
      </c>
      <c r="F372" s="15"/>
      <c r="G372" s="16"/>
      <c r="H372" s="15"/>
      <c r="I372" s="14" t="s">
        <v>146</v>
      </c>
      <c r="J372" s="17">
        <v>17.7</v>
      </c>
      <c r="K372" s="14">
        <v>1.0</v>
      </c>
      <c r="L372" s="15" t="str">
        <f>VLOOKUP(I372,'Odrůdy a zkratky'!$A$2:$C$39,3,0)</f>
        <v>bílé</v>
      </c>
    </row>
    <row r="373" ht="13.5" customHeight="1">
      <c r="A373" s="4" t="str">
        <f t="shared" si="1"/>
        <v>SV 10</v>
      </c>
      <c r="B373" s="12" t="str">
        <f t="shared" si="4"/>
        <v>SV</v>
      </c>
      <c r="C373" s="13">
        <v>10.0</v>
      </c>
      <c r="D373" s="14" t="s">
        <v>70</v>
      </c>
      <c r="E373" s="14" t="s">
        <v>15</v>
      </c>
      <c r="F373" s="15"/>
      <c r="G373" s="16"/>
      <c r="H373" s="14">
        <v>2021.0</v>
      </c>
      <c r="I373" s="14" t="s">
        <v>60</v>
      </c>
      <c r="J373" s="17">
        <v>18.0</v>
      </c>
      <c r="K373" s="14">
        <v>11.0</v>
      </c>
      <c r="L373" s="15" t="str">
        <f>VLOOKUP(I373,'Odrůdy a zkratky'!$A$2:$C$39,3,0)</f>
        <v>červené</v>
      </c>
    </row>
    <row r="374" ht="13.5" customHeight="1">
      <c r="A374" s="4" t="str">
        <f t="shared" si="1"/>
        <v>OVB 3</v>
      </c>
      <c r="B374" s="12" t="str">
        <f t="shared" si="4"/>
        <v>OVB</v>
      </c>
      <c r="C374" s="13">
        <v>3.0</v>
      </c>
      <c r="D374" s="14" t="s">
        <v>193</v>
      </c>
      <c r="E374" s="14" t="s">
        <v>15</v>
      </c>
      <c r="F374" s="14" t="s">
        <v>289</v>
      </c>
      <c r="G374" s="16"/>
      <c r="H374" s="14">
        <v>2022.0</v>
      </c>
      <c r="I374" s="14" t="s">
        <v>287</v>
      </c>
      <c r="J374" s="17">
        <v>18.3</v>
      </c>
      <c r="K374" s="14">
        <v>16.0</v>
      </c>
      <c r="L374" s="15" t="str">
        <f>VLOOKUP(I374,'Odrůdy a zkratky'!$A$2:$C$39,3,0)</f>
        <v>bílé</v>
      </c>
    </row>
    <row r="375" ht="13.5" customHeight="1">
      <c r="A375" s="4" t="str">
        <f t="shared" si="1"/>
        <v>MT 5</v>
      </c>
      <c r="B375" s="12" t="str">
        <f t="shared" si="4"/>
        <v>MT</v>
      </c>
      <c r="C375" s="13">
        <v>5.0</v>
      </c>
      <c r="D375" s="14" t="s">
        <v>193</v>
      </c>
      <c r="E375" s="14" t="s">
        <v>15</v>
      </c>
      <c r="F375" s="15"/>
      <c r="G375" s="16"/>
      <c r="H375" s="14">
        <v>2022.0</v>
      </c>
      <c r="I375" s="14" t="s">
        <v>191</v>
      </c>
      <c r="J375" s="17">
        <v>17.8</v>
      </c>
      <c r="K375" s="14">
        <v>2.0</v>
      </c>
      <c r="L375" s="15" t="str">
        <f>VLOOKUP(I375,'Odrůdy a zkratky'!$A$2:$C$39,3,0)</f>
        <v>bílé</v>
      </c>
    </row>
    <row r="376" ht="13.5" customHeight="1">
      <c r="A376" s="4" t="str">
        <f t="shared" si="1"/>
        <v>ROS 22</v>
      </c>
      <c r="B376" s="12" t="str">
        <f t="shared" si="4"/>
        <v>ROS</v>
      </c>
      <c r="C376" s="13">
        <v>22.0</v>
      </c>
      <c r="D376" s="14" t="s">
        <v>193</v>
      </c>
      <c r="E376" s="14" t="s">
        <v>15</v>
      </c>
      <c r="F376" s="14" t="s">
        <v>264</v>
      </c>
      <c r="G376" s="16"/>
      <c r="H376" s="15"/>
      <c r="I376" s="14" t="s">
        <v>261</v>
      </c>
      <c r="J376" s="17">
        <v>16.5</v>
      </c>
      <c r="K376" s="14">
        <v>10.0</v>
      </c>
      <c r="L376" s="15" t="str">
        <f>VLOOKUP(I376,'Odrůdy a zkratky'!$A$2:$C$39,3,0)</f>
        <v>rosé</v>
      </c>
    </row>
    <row r="377" ht="13.5" customHeight="1">
      <c r="A377" s="4" t="str">
        <f t="shared" si="1"/>
        <v>NG 11</v>
      </c>
      <c r="B377" s="12" t="str">
        <f t="shared" si="4"/>
        <v>NG</v>
      </c>
      <c r="C377" s="13">
        <v>11.0</v>
      </c>
      <c r="D377" s="14" t="s">
        <v>200</v>
      </c>
      <c r="E377" s="14" t="s">
        <v>15</v>
      </c>
      <c r="F377" s="15"/>
      <c r="G377" s="16"/>
      <c r="H377" s="15"/>
      <c r="I377" s="14" t="s">
        <v>197</v>
      </c>
      <c r="J377" s="17">
        <v>18.7</v>
      </c>
      <c r="K377" s="14">
        <v>2.0</v>
      </c>
      <c r="L377" s="15" t="str">
        <f>VLOOKUP(I377,'Odrůdy a zkratky'!$A$2:$C$39,3,0)</f>
        <v>bílé</v>
      </c>
    </row>
    <row r="378" ht="13.5" customHeight="1">
      <c r="A378" s="4" t="str">
        <f t="shared" si="1"/>
        <v>SMČ 10</v>
      </c>
      <c r="B378" s="12" t="str">
        <f t="shared" si="4"/>
        <v>SMČ</v>
      </c>
      <c r="C378" s="13">
        <v>10.0</v>
      </c>
      <c r="D378" s="14" t="s">
        <v>200</v>
      </c>
      <c r="E378" s="14" t="s">
        <v>15</v>
      </c>
      <c r="F378" s="14" t="s">
        <v>236</v>
      </c>
      <c r="G378" s="16"/>
      <c r="H378" s="15"/>
      <c r="I378" s="14" t="s">
        <v>234</v>
      </c>
      <c r="J378" s="17">
        <v>18.4</v>
      </c>
      <c r="K378" s="14">
        <v>12.0</v>
      </c>
      <c r="L378" s="15" t="str">
        <f>VLOOKUP(I378,'Odrůdy a zkratky'!$A$2:$C$39,3,0)</f>
        <v>červené</v>
      </c>
    </row>
    <row r="379" ht="13.5" customHeight="1">
      <c r="A379" s="4" t="str">
        <f t="shared" si="1"/>
        <v>ROS 17</v>
      </c>
      <c r="B379" s="12" t="str">
        <f t="shared" si="4"/>
        <v>ROS</v>
      </c>
      <c r="C379" s="13">
        <v>17.0</v>
      </c>
      <c r="D379" s="14" t="s">
        <v>200</v>
      </c>
      <c r="E379" s="14" t="s">
        <v>15</v>
      </c>
      <c r="F379" s="14" t="s">
        <v>273</v>
      </c>
      <c r="G379" s="16"/>
      <c r="H379" s="15"/>
      <c r="I379" s="14" t="s">
        <v>261</v>
      </c>
      <c r="J379" s="17">
        <v>18.2</v>
      </c>
      <c r="K379" s="14">
        <v>10.0</v>
      </c>
      <c r="L379" s="15" t="str">
        <f>VLOOKUP(I379,'Odrůdy a zkratky'!$A$2:$C$39,3,0)</f>
        <v>rosé</v>
      </c>
    </row>
    <row r="380" ht="13.5" customHeight="1">
      <c r="A380" s="4" t="str">
        <f t="shared" si="1"/>
        <v>HI 16</v>
      </c>
      <c r="B380" s="12" t="str">
        <f t="shared" si="4"/>
        <v>HI</v>
      </c>
      <c r="C380" s="13">
        <v>16.0</v>
      </c>
      <c r="D380" s="14" t="s">
        <v>42</v>
      </c>
      <c r="E380" s="14" t="s">
        <v>15</v>
      </c>
      <c r="F380" s="15"/>
      <c r="G380" s="18" t="s">
        <v>23</v>
      </c>
      <c r="H380" s="15"/>
      <c r="I380" s="14" t="s">
        <v>119</v>
      </c>
      <c r="J380" s="17">
        <v>18.9</v>
      </c>
      <c r="K380" s="14">
        <v>9.0</v>
      </c>
      <c r="L380" s="15" t="str">
        <f>VLOOKUP(I380,'Odrůdy a zkratky'!$A$2:$C$39,3,0)</f>
        <v>bílé</v>
      </c>
    </row>
    <row r="381" ht="13.5" customHeight="1">
      <c r="A381" s="4" t="str">
        <f t="shared" si="1"/>
        <v>AN 8</v>
      </c>
      <c r="B381" s="12" t="str">
        <f t="shared" si="4"/>
        <v>AN</v>
      </c>
      <c r="C381" s="13">
        <v>8.0</v>
      </c>
      <c r="D381" s="14" t="s">
        <v>42</v>
      </c>
      <c r="E381" s="14" t="s">
        <v>15</v>
      </c>
      <c r="F381" s="15"/>
      <c r="G381" s="16"/>
      <c r="H381" s="14">
        <v>2018.0</v>
      </c>
      <c r="I381" s="14" t="s">
        <v>35</v>
      </c>
      <c r="J381" s="17">
        <v>18.9</v>
      </c>
      <c r="K381" s="14">
        <v>13.0</v>
      </c>
      <c r="L381" s="15" t="str">
        <f>VLOOKUP(I381,'Odrůdy a zkratky'!$A$2:$C$39,3,0)</f>
        <v>červené</v>
      </c>
    </row>
    <row r="382" ht="13.5" customHeight="1">
      <c r="A382" s="4" t="str">
        <f t="shared" si="1"/>
        <v>TČ 7</v>
      </c>
      <c r="B382" s="12" t="str">
        <f t="shared" si="4"/>
        <v>TČ</v>
      </c>
      <c r="C382" s="13">
        <v>7.0</v>
      </c>
      <c r="D382" s="14" t="s">
        <v>42</v>
      </c>
      <c r="E382" s="14" t="s">
        <v>15</v>
      </c>
      <c r="F382" s="15"/>
      <c r="G382" s="18" t="s">
        <v>23</v>
      </c>
      <c r="H382" s="15"/>
      <c r="I382" s="14" t="s">
        <v>217</v>
      </c>
      <c r="J382" s="17">
        <v>18.8</v>
      </c>
      <c r="K382" s="14">
        <v>6.0</v>
      </c>
      <c r="L382" s="15" t="str">
        <f>VLOOKUP(I382,'Odrůdy a zkratky'!$A$2:$C$39,3,0)</f>
        <v>bílé</v>
      </c>
    </row>
    <row r="383" ht="13.5" customHeight="1">
      <c r="A383" s="4" t="str">
        <f t="shared" si="1"/>
        <v>ROS 15</v>
      </c>
      <c r="B383" s="12" t="str">
        <f t="shared" si="4"/>
        <v>ROS</v>
      </c>
      <c r="C383" s="13">
        <v>15.0</v>
      </c>
      <c r="D383" s="14" t="s">
        <v>42</v>
      </c>
      <c r="E383" s="14" t="s">
        <v>15</v>
      </c>
      <c r="F383" s="14" t="s">
        <v>273</v>
      </c>
      <c r="G383" s="16"/>
      <c r="H383" s="14">
        <v>2022.0</v>
      </c>
      <c r="I383" s="14" t="s">
        <v>261</v>
      </c>
      <c r="J383" s="17">
        <v>18.6</v>
      </c>
      <c r="K383" s="14">
        <v>10.0</v>
      </c>
      <c r="L383" s="15" t="str">
        <f>VLOOKUP(I383,'Odrůdy a zkratky'!$A$2:$C$39,3,0)</f>
        <v>rosé</v>
      </c>
    </row>
    <row r="384" ht="13.5" customHeight="1">
      <c r="A384" s="4" t="str">
        <f t="shared" si="1"/>
        <v>CH 6</v>
      </c>
      <c r="B384" s="12" t="str">
        <f t="shared" si="4"/>
        <v>CH</v>
      </c>
      <c r="C384" s="13">
        <v>6.0</v>
      </c>
      <c r="D384" s="14" t="s">
        <v>204</v>
      </c>
      <c r="E384" s="14" t="s">
        <v>15</v>
      </c>
      <c r="F384" s="15"/>
      <c r="G384" s="18" t="s">
        <v>23</v>
      </c>
      <c r="H384" s="15"/>
      <c r="I384" s="14" t="s">
        <v>202</v>
      </c>
      <c r="J384" s="17">
        <v>18.7</v>
      </c>
      <c r="K384" s="14">
        <v>8.0</v>
      </c>
      <c r="L384" s="15" t="str">
        <f>VLOOKUP(I384,'Odrůdy a zkratky'!$A$2:$C$39,3,0)</f>
        <v>bílé</v>
      </c>
    </row>
    <row r="385" ht="13.5" customHeight="1">
      <c r="A385" s="4" t="str">
        <f t="shared" si="1"/>
        <v>TČ 5</v>
      </c>
      <c r="B385" s="12" t="str">
        <f t="shared" si="4"/>
        <v>TČ</v>
      </c>
      <c r="C385" s="13">
        <v>5.0</v>
      </c>
      <c r="D385" s="14" t="s">
        <v>204</v>
      </c>
      <c r="E385" s="14" t="s">
        <v>15</v>
      </c>
      <c r="F385" s="15"/>
      <c r="G385" s="18" t="s">
        <v>23</v>
      </c>
      <c r="H385" s="15"/>
      <c r="I385" s="14" t="s">
        <v>217</v>
      </c>
      <c r="J385" s="17">
        <v>18.1</v>
      </c>
      <c r="K385" s="14">
        <v>6.0</v>
      </c>
      <c r="L385" s="15" t="str">
        <f>VLOOKUP(I385,'Odrůdy a zkratky'!$A$2:$C$39,3,0)</f>
        <v>bílé</v>
      </c>
    </row>
    <row r="386" ht="13.5" customHeight="1">
      <c r="A386" s="4" t="str">
        <f t="shared" si="1"/>
        <v>SV 13</v>
      </c>
      <c r="B386" s="12" t="str">
        <f t="shared" si="4"/>
        <v>SV</v>
      </c>
      <c r="C386" s="13">
        <v>13.0</v>
      </c>
      <c r="D386" s="14" t="s">
        <v>73</v>
      </c>
      <c r="E386" s="14" t="s">
        <v>15</v>
      </c>
      <c r="F386" s="14"/>
      <c r="G386" s="18" t="s">
        <v>74</v>
      </c>
      <c r="H386" s="14">
        <v>2018.0</v>
      </c>
      <c r="I386" s="14" t="s">
        <v>60</v>
      </c>
      <c r="J386" s="17">
        <v>19.0</v>
      </c>
      <c r="K386" s="14">
        <v>11.0</v>
      </c>
      <c r="L386" s="15" t="str">
        <f>VLOOKUP(I386,'Odrůdy a zkratky'!$A$2:$C$39,3,0)</f>
        <v>červené</v>
      </c>
    </row>
    <row r="387" ht="13.5" customHeight="1">
      <c r="A387" s="4" t="str">
        <f t="shared" si="1"/>
        <v>RR 4</v>
      </c>
      <c r="B387" s="12" t="str">
        <f t="shared" si="4"/>
        <v>RR</v>
      </c>
      <c r="C387" s="13">
        <v>4.0</v>
      </c>
      <c r="D387" s="14" t="s">
        <v>132</v>
      </c>
      <c r="E387" s="14" t="s">
        <v>15</v>
      </c>
      <c r="F387" s="15"/>
      <c r="G387" s="16"/>
      <c r="H387" s="14">
        <v>2021.0</v>
      </c>
      <c r="I387" s="14" t="s">
        <v>160</v>
      </c>
      <c r="J387" s="17">
        <v>19.1</v>
      </c>
      <c r="K387" s="14">
        <v>3.0</v>
      </c>
      <c r="L387" s="15" t="str">
        <f>VLOOKUP(I387,'Odrůdy a zkratky'!$A$2:$C$39,3,0)</f>
        <v>bílé</v>
      </c>
    </row>
    <row r="388" ht="13.5" customHeight="1">
      <c r="A388" s="4" t="str">
        <f t="shared" si="1"/>
        <v>RV 3</v>
      </c>
      <c r="B388" s="12" t="str">
        <f t="shared" si="4"/>
        <v>RV</v>
      </c>
      <c r="C388" s="13">
        <v>3.0</v>
      </c>
      <c r="D388" s="14" t="s">
        <v>132</v>
      </c>
      <c r="E388" s="14" t="s">
        <v>15</v>
      </c>
      <c r="F388" s="15"/>
      <c r="G388" s="16"/>
      <c r="H388" s="14">
        <v>2021.0</v>
      </c>
      <c r="I388" s="14" t="s">
        <v>146</v>
      </c>
      <c r="J388" s="17">
        <v>18.8</v>
      </c>
      <c r="K388" s="14">
        <v>1.0</v>
      </c>
      <c r="L388" s="15" t="str">
        <f>VLOOKUP(I388,'Odrůdy a zkratky'!$A$2:$C$39,3,0)</f>
        <v>bílé</v>
      </c>
    </row>
    <row r="389" ht="13.5" customHeight="1">
      <c r="A389" s="4" t="str">
        <f t="shared" si="1"/>
        <v>SMB 4</v>
      </c>
      <c r="B389" s="12" t="str">
        <f t="shared" si="4"/>
        <v>SMB</v>
      </c>
      <c r="C389" s="13">
        <v>4.0</v>
      </c>
      <c r="D389" s="14" t="s">
        <v>132</v>
      </c>
      <c r="E389" s="14" t="s">
        <v>15</v>
      </c>
      <c r="F389" s="14" t="s">
        <v>250</v>
      </c>
      <c r="G389" s="16"/>
      <c r="H389" s="15"/>
      <c r="I389" s="14" t="s">
        <v>246</v>
      </c>
      <c r="J389" s="17">
        <v>18.6</v>
      </c>
      <c r="K389" s="14">
        <v>8.0</v>
      </c>
      <c r="L389" s="15" t="str">
        <f>VLOOKUP(I389,'Odrůdy a zkratky'!$A$2:$C$39,3,0)</f>
        <v>bílé</v>
      </c>
    </row>
    <row r="390" ht="13.5" customHeight="1">
      <c r="A390" s="4" t="str">
        <f t="shared" si="1"/>
        <v>RŠ 3</v>
      </c>
      <c r="B390" s="12" t="str">
        <f t="shared" si="4"/>
        <v>RŠ</v>
      </c>
      <c r="C390" s="13">
        <v>3.0</v>
      </c>
      <c r="D390" s="14" t="s">
        <v>132</v>
      </c>
      <c r="E390" s="14" t="s">
        <v>15</v>
      </c>
      <c r="F390" s="15"/>
      <c r="G390" s="16"/>
      <c r="H390" s="14">
        <v>2021.0</v>
      </c>
      <c r="I390" s="14" t="s">
        <v>130</v>
      </c>
      <c r="J390" s="17">
        <v>18.2</v>
      </c>
      <c r="K390" s="14">
        <v>7.0</v>
      </c>
      <c r="L390" s="15" t="str">
        <f>VLOOKUP(I390,'Odrůdy a zkratky'!$A$2:$C$39,3,0)</f>
        <v>bílé</v>
      </c>
    </row>
    <row r="391" ht="13.5" customHeight="1">
      <c r="A391" s="4" t="str">
        <f t="shared" si="1"/>
        <v>SG 1</v>
      </c>
      <c r="B391" s="12" t="str">
        <f t="shared" si="4"/>
        <v>SG</v>
      </c>
      <c r="C391" s="13">
        <v>1.0</v>
      </c>
      <c r="D391" s="14" t="s">
        <v>186</v>
      </c>
      <c r="E391" s="14" t="s">
        <v>15</v>
      </c>
      <c r="F391" s="15"/>
      <c r="G391" s="16"/>
      <c r="H391" s="15"/>
      <c r="I391" s="14" t="s">
        <v>187</v>
      </c>
      <c r="J391" s="17">
        <v>18.6</v>
      </c>
      <c r="K391" s="14">
        <v>7.0</v>
      </c>
      <c r="L391" s="15" t="str">
        <f>VLOOKUP(I391,'Odrůdy a zkratky'!$A$2:$C$39,3,0)</f>
        <v>bílé</v>
      </c>
    </row>
    <row r="392" ht="13.5" customHeight="1">
      <c r="A392" s="4" t="str">
        <f t="shared" si="1"/>
        <v> </v>
      </c>
      <c r="B392" s="12" t="str">
        <f t="shared" si="4"/>
        <v/>
      </c>
      <c r="C392" s="20"/>
      <c r="D392" s="15"/>
      <c r="E392" s="15"/>
      <c r="F392" s="15"/>
      <c r="G392" s="16"/>
      <c r="H392" s="15"/>
      <c r="I392" s="15"/>
      <c r="J392" s="21"/>
      <c r="K392" s="15"/>
      <c r="L392" s="15"/>
    </row>
    <row r="393" ht="13.5" customHeight="1">
      <c r="A393" s="4" t="str">
        <f t="shared" si="1"/>
        <v> </v>
      </c>
      <c r="B393" s="12" t="str">
        <f t="shared" si="4"/>
        <v/>
      </c>
      <c r="C393" s="20"/>
      <c r="D393" s="15"/>
      <c r="E393" s="15"/>
      <c r="F393" s="15"/>
      <c r="G393" s="16"/>
      <c r="H393" s="15"/>
      <c r="I393" s="15"/>
      <c r="J393" s="21"/>
      <c r="K393" s="15"/>
      <c r="L393" s="15"/>
    </row>
    <row r="394">
      <c r="B394" s="12" t="str">
        <f t="shared" si="4"/>
        <v/>
      </c>
      <c r="C394" s="20"/>
      <c r="D394" s="15"/>
      <c r="E394" s="15"/>
      <c r="F394" s="15"/>
      <c r="G394" s="16"/>
      <c r="H394" s="15"/>
      <c r="I394" s="15"/>
      <c r="J394" s="21"/>
      <c r="K394" s="15"/>
      <c r="L394" s="15"/>
    </row>
    <row r="395">
      <c r="B395" s="12" t="str">
        <f t="shared" si="4"/>
        <v/>
      </c>
      <c r="C395" s="20"/>
      <c r="D395" s="15"/>
      <c r="E395" s="15"/>
      <c r="F395" s="15"/>
      <c r="G395" s="16"/>
      <c r="H395" s="15"/>
      <c r="I395" s="15"/>
      <c r="J395" s="21"/>
      <c r="K395" s="15"/>
      <c r="L395" s="15"/>
    </row>
    <row r="396">
      <c r="B396" s="12" t="str">
        <f t="shared" si="4"/>
        <v/>
      </c>
      <c r="C396" s="20"/>
      <c r="D396" s="15"/>
      <c r="E396" s="15"/>
      <c r="F396" s="15"/>
      <c r="G396" s="16"/>
      <c r="H396" s="15"/>
      <c r="I396" s="15"/>
      <c r="J396" s="21"/>
      <c r="K396" s="15"/>
      <c r="L396" s="15"/>
    </row>
    <row r="397">
      <c r="B397" s="12" t="str">
        <f t="shared" si="4"/>
        <v/>
      </c>
      <c r="C397" s="20"/>
      <c r="D397" s="15"/>
      <c r="E397" s="15"/>
      <c r="F397" s="15"/>
      <c r="G397" s="16"/>
      <c r="H397" s="15"/>
      <c r="I397" s="15"/>
      <c r="J397" s="21"/>
      <c r="K397" s="15"/>
      <c r="L397" s="15"/>
    </row>
    <row r="398">
      <c r="B398" s="12" t="str">
        <f t="shared" si="4"/>
        <v/>
      </c>
      <c r="C398" s="20"/>
      <c r="D398" s="15"/>
      <c r="E398" s="15"/>
      <c r="F398" s="15"/>
      <c r="G398" s="16"/>
      <c r="H398" s="15"/>
      <c r="I398" s="15"/>
      <c r="J398" s="21"/>
      <c r="K398" s="15"/>
      <c r="L398" s="15"/>
    </row>
    <row r="399">
      <c r="B399" s="12" t="str">
        <f t="shared" si="4"/>
        <v/>
      </c>
      <c r="C399" s="20"/>
      <c r="D399" s="15"/>
      <c r="E399" s="15"/>
      <c r="F399" s="15"/>
      <c r="G399" s="16"/>
      <c r="H399" s="15"/>
      <c r="I399" s="15"/>
      <c r="J399" s="21"/>
      <c r="K399" s="15"/>
      <c r="L399" s="15"/>
    </row>
    <row r="400">
      <c r="B400" s="12" t="str">
        <f t="shared" si="4"/>
        <v/>
      </c>
      <c r="C400" s="20"/>
      <c r="D400" s="15"/>
      <c r="E400" s="15"/>
      <c r="F400" s="15"/>
      <c r="G400" s="16"/>
      <c r="H400" s="15"/>
      <c r="I400" s="15"/>
      <c r="J400" s="21"/>
      <c r="K400" s="15"/>
      <c r="L400" s="15"/>
    </row>
    <row r="401">
      <c r="B401" s="12" t="str">
        <f t="shared" si="4"/>
        <v/>
      </c>
      <c r="C401" s="20"/>
      <c r="D401" s="15"/>
      <c r="E401" s="15"/>
      <c r="F401" s="15"/>
      <c r="G401" s="16"/>
      <c r="H401" s="15"/>
      <c r="I401" s="15"/>
      <c r="J401" s="21"/>
      <c r="K401" s="15"/>
      <c r="L401" s="15"/>
    </row>
    <row r="402">
      <c r="B402" s="12" t="str">
        <f t="shared" si="4"/>
        <v/>
      </c>
      <c r="C402" s="20"/>
      <c r="D402" s="15"/>
      <c r="E402" s="15"/>
      <c r="F402" s="15"/>
      <c r="G402" s="16"/>
      <c r="H402" s="15"/>
      <c r="I402" s="15"/>
      <c r="J402" s="21"/>
      <c r="K402" s="15"/>
      <c r="L402" s="15"/>
    </row>
    <row r="403">
      <c r="B403" s="12" t="str">
        <f t="shared" si="4"/>
        <v/>
      </c>
      <c r="C403" s="20"/>
      <c r="D403" s="15"/>
      <c r="E403" s="15"/>
      <c r="F403" s="15"/>
      <c r="G403" s="16"/>
      <c r="H403" s="15"/>
      <c r="I403" s="15"/>
      <c r="J403" s="21"/>
      <c r="K403" s="15"/>
      <c r="L403" s="15"/>
    </row>
    <row r="404">
      <c r="B404" s="12" t="str">
        <f t="shared" si="4"/>
        <v/>
      </c>
      <c r="C404" s="20"/>
      <c r="D404" s="15"/>
      <c r="E404" s="15"/>
      <c r="F404" s="15"/>
      <c r="G404" s="16"/>
      <c r="H404" s="15"/>
      <c r="I404" s="15"/>
      <c r="J404" s="21"/>
      <c r="K404" s="15"/>
      <c r="L404" s="15"/>
    </row>
    <row r="405">
      <c r="B405" s="12" t="str">
        <f t="shared" si="4"/>
        <v/>
      </c>
      <c r="C405" s="20"/>
      <c r="D405" s="15"/>
      <c r="E405" s="15"/>
      <c r="F405" s="15"/>
      <c r="G405" s="16"/>
      <c r="H405" s="15"/>
      <c r="I405" s="15"/>
      <c r="J405" s="21"/>
      <c r="K405" s="15"/>
      <c r="L405" s="15"/>
    </row>
    <row r="406">
      <c r="B406" s="12" t="str">
        <f t="shared" si="4"/>
        <v/>
      </c>
      <c r="C406" s="20"/>
      <c r="D406" s="15"/>
      <c r="E406" s="15"/>
      <c r="F406" s="15"/>
      <c r="G406" s="16"/>
      <c r="H406" s="15"/>
      <c r="I406" s="15"/>
      <c r="J406" s="21"/>
      <c r="K406" s="15"/>
      <c r="L406" s="15"/>
    </row>
    <row r="407">
      <c r="B407" s="12" t="str">
        <f t="shared" si="4"/>
        <v/>
      </c>
      <c r="C407" s="20"/>
      <c r="D407" s="15"/>
      <c r="E407" s="15"/>
      <c r="F407" s="15"/>
      <c r="G407" s="16"/>
      <c r="H407" s="15"/>
      <c r="I407" s="15"/>
      <c r="J407" s="21"/>
      <c r="K407" s="15"/>
      <c r="L407" s="15"/>
    </row>
    <row r="408">
      <c r="B408" s="12" t="str">
        <f t="shared" si="4"/>
        <v/>
      </c>
      <c r="C408" s="20"/>
      <c r="D408" s="15"/>
      <c r="E408" s="15"/>
      <c r="F408" s="15"/>
      <c r="G408" s="16"/>
      <c r="H408" s="15"/>
      <c r="I408" s="15"/>
      <c r="J408" s="21"/>
      <c r="K408" s="15"/>
      <c r="L408" s="15"/>
    </row>
    <row r="409">
      <c r="B409" s="12" t="str">
        <f t="shared" si="4"/>
        <v/>
      </c>
      <c r="C409" s="20"/>
      <c r="D409" s="15"/>
      <c r="E409" s="15"/>
      <c r="F409" s="15"/>
      <c r="G409" s="16"/>
      <c r="H409" s="15"/>
      <c r="I409" s="15"/>
      <c r="J409" s="21"/>
      <c r="K409" s="15"/>
      <c r="L409" s="15"/>
    </row>
    <row r="410">
      <c r="B410" s="12" t="str">
        <f t="shared" si="4"/>
        <v/>
      </c>
      <c r="C410" s="20"/>
      <c r="D410" s="15"/>
      <c r="E410" s="15"/>
      <c r="F410" s="15"/>
      <c r="G410" s="16"/>
      <c r="H410" s="15"/>
      <c r="I410" s="15"/>
      <c r="J410" s="21"/>
      <c r="K410" s="15"/>
      <c r="L410" s="15"/>
    </row>
    <row r="411">
      <c r="B411" s="12" t="str">
        <f t="shared" si="4"/>
        <v/>
      </c>
      <c r="C411" s="20"/>
      <c r="D411" s="15"/>
      <c r="E411" s="15"/>
      <c r="F411" s="15"/>
      <c r="G411" s="16"/>
      <c r="H411" s="15"/>
      <c r="I411" s="15"/>
      <c r="J411" s="21"/>
      <c r="K411" s="15"/>
      <c r="L411" s="15"/>
    </row>
    <row r="412">
      <c r="B412" s="12" t="str">
        <f t="shared" si="4"/>
        <v/>
      </c>
      <c r="C412" s="20"/>
      <c r="D412" s="15"/>
      <c r="E412" s="15"/>
      <c r="F412" s="15"/>
      <c r="G412" s="16"/>
      <c r="H412" s="15"/>
      <c r="I412" s="15"/>
      <c r="J412" s="21"/>
      <c r="K412" s="15"/>
      <c r="L412" s="15"/>
    </row>
    <row r="413">
      <c r="B413" s="12" t="str">
        <f t="shared" si="4"/>
        <v/>
      </c>
      <c r="C413" s="20"/>
      <c r="D413" s="15"/>
      <c r="E413" s="15"/>
      <c r="F413" s="15"/>
      <c r="G413" s="16"/>
      <c r="H413" s="15"/>
      <c r="I413" s="15"/>
      <c r="J413" s="21"/>
      <c r="K413" s="15"/>
      <c r="L413" s="15"/>
    </row>
    <row r="414">
      <c r="B414" s="12" t="str">
        <f t="shared" si="4"/>
        <v/>
      </c>
      <c r="C414" s="20"/>
      <c r="D414" s="15"/>
      <c r="E414" s="15"/>
      <c r="F414" s="15"/>
      <c r="G414" s="16"/>
      <c r="H414" s="15"/>
      <c r="I414" s="15"/>
      <c r="J414" s="21"/>
      <c r="K414" s="15"/>
      <c r="L414" s="15"/>
    </row>
    <row r="415">
      <c r="B415" s="12" t="str">
        <f t="shared" si="4"/>
        <v/>
      </c>
      <c r="C415" s="20"/>
      <c r="D415" s="15"/>
      <c r="E415" s="15"/>
      <c r="F415" s="15"/>
      <c r="G415" s="16"/>
      <c r="H415" s="15"/>
      <c r="I415" s="15"/>
      <c r="J415" s="21"/>
      <c r="K415" s="15"/>
      <c r="L415" s="15"/>
    </row>
    <row r="416">
      <c r="B416" s="12" t="str">
        <f t="shared" si="4"/>
        <v/>
      </c>
      <c r="C416" s="20"/>
      <c r="D416" s="15"/>
      <c r="E416" s="15"/>
      <c r="F416" s="15"/>
      <c r="G416" s="16"/>
      <c r="H416" s="15"/>
      <c r="I416" s="15"/>
      <c r="J416" s="21"/>
      <c r="K416" s="15"/>
      <c r="L416" s="15"/>
    </row>
    <row r="417">
      <c r="B417" s="12" t="str">
        <f t="shared" si="4"/>
        <v/>
      </c>
      <c r="C417" s="20"/>
      <c r="D417" s="15"/>
      <c r="E417" s="15"/>
      <c r="F417" s="15"/>
      <c r="G417" s="16"/>
      <c r="H417" s="15"/>
      <c r="I417" s="15"/>
      <c r="J417" s="21"/>
      <c r="K417" s="15"/>
      <c r="L417" s="15"/>
    </row>
    <row r="418">
      <c r="B418" s="12" t="str">
        <f t="shared" si="4"/>
        <v/>
      </c>
      <c r="C418" s="20"/>
      <c r="D418" s="15"/>
      <c r="E418" s="15"/>
      <c r="F418" s="15"/>
      <c r="G418" s="16"/>
      <c r="H418" s="15"/>
      <c r="I418" s="15"/>
      <c r="J418" s="21"/>
      <c r="K418" s="15"/>
      <c r="L418" s="15"/>
    </row>
    <row r="419">
      <c r="B419" s="12" t="str">
        <f t="shared" si="4"/>
        <v/>
      </c>
      <c r="C419" s="20"/>
      <c r="D419" s="15"/>
      <c r="E419" s="15"/>
      <c r="F419" s="15"/>
      <c r="G419" s="16"/>
      <c r="H419" s="15"/>
      <c r="I419" s="15"/>
      <c r="J419" s="21"/>
      <c r="K419" s="15"/>
      <c r="L419" s="15"/>
    </row>
    <row r="420">
      <c r="B420" s="12" t="str">
        <f t="shared" si="4"/>
        <v/>
      </c>
      <c r="C420" s="20"/>
      <c r="D420" s="15"/>
      <c r="E420" s="15"/>
      <c r="F420" s="15"/>
      <c r="G420" s="16"/>
      <c r="H420" s="15"/>
      <c r="I420" s="15"/>
      <c r="J420" s="21"/>
      <c r="K420" s="15"/>
      <c r="L420" s="15"/>
    </row>
    <row r="421">
      <c r="B421" s="12" t="str">
        <f t="shared" si="4"/>
        <v/>
      </c>
      <c r="C421" s="20"/>
      <c r="D421" s="15"/>
      <c r="E421" s="15"/>
      <c r="F421" s="15"/>
      <c r="G421" s="16"/>
      <c r="H421" s="15"/>
      <c r="I421" s="15"/>
      <c r="J421" s="21"/>
      <c r="K421" s="15"/>
      <c r="L421" s="15"/>
    </row>
    <row r="422">
      <c r="B422" s="12" t="str">
        <f t="shared" si="4"/>
        <v/>
      </c>
      <c r="C422" s="20"/>
      <c r="D422" s="15"/>
      <c r="E422" s="15"/>
      <c r="F422" s="15"/>
      <c r="G422" s="16"/>
      <c r="H422" s="15"/>
      <c r="I422" s="15"/>
      <c r="J422" s="21"/>
      <c r="K422" s="15"/>
      <c r="L422" s="15"/>
    </row>
    <row r="423">
      <c r="B423" s="12" t="str">
        <f t="shared" si="4"/>
        <v/>
      </c>
      <c r="C423" s="20"/>
      <c r="D423" s="15"/>
      <c r="E423" s="15"/>
      <c r="F423" s="15"/>
      <c r="G423" s="16"/>
      <c r="H423" s="15"/>
      <c r="I423" s="15"/>
      <c r="J423" s="21"/>
      <c r="K423" s="15"/>
      <c r="L423" s="15"/>
    </row>
    <row r="424">
      <c r="B424" s="12" t="str">
        <f t="shared" si="4"/>
        <v/>
      </c>
      <c r="C424" s="20"/>
      <c r="D424" s="15"/>
      <c r="E424" s="15"/>
      <c r="F424" s="15"/>
      <c r="G424" s="16"/>
      <c r="H424" s="15"/>
      <c r="I424" s="15"/>
      <c r="J424" s="21"/>
      <c r="K424" s="15"/>
      <c r="L424" s="15"/>
    </row>
    <row r="425">
      <c r="B425" s="12" t="str">
        <f t="shared" si="4"/>
        <v/>
      </c>
      <c r="C425" s="20"/>
      <c r="D425" s="15"/>
      <c r="E425" s="15"/>
      <c r="F425" s="15"/>
      <c r="G425" s="16"/>
      <c r="H425" s="15"/>
      <c r="I425" s="15"/>
      <c r="J425" s="21"/>
      <c r="K425" s="15"/>
      <c r="L425" s="15"/>
    </row>
    <row r="426">
      <c r="B426" s="12" t="str">
        <f t="shared" si="4"/>
        <v/>
      </c>
      <c r="C426" s="20"/>
      <c r="D426" s="15"/>
      <c r="E426" s="15"/>
      <c r="F426" s="15"/>
      <c r="G426" s="16"/>
      <c r="H426" s="15"/>
      <c r="I426" s="15"/>
      <c r="J426" s="21"/>
      <c r="K426" s="15"/>
      <c r="L426" s="15"/>
    </row>
    <row r="427">
      <c r="B427" s="12" t="str">
        <f t="shared" si="4"/>
        <v/>
      </c>
      <c r="C427" s="20"/>
      <c r="D427" s="15"/>
      <c r="E427" s="15"/>
      <c r="F427" s="15"/>
      <c r="G427" s="16"/>
      <c r="H427" s="15"/>
      <c r="I427" s="15"/>
      <c r="J427" s="21"/>
      <c r="K427" s="15"/>
      <c r="L427" s="15"/>
    </row>
    <row r="428">
      <c r="B428" s="12" t="str">
        <f t="shared" si="4"/>
        <v/>
      </c>
      <c r="C428" s="20"/>
      <c r="D428" s="15"/>
      <c r="E428" s="15"/>
      <c r="F428" s="15"/>
      <c r="G428" s="16"/>
      <c r="H428" s="15"/>
      <c r="I428" s="15"/>
      <c r="J428" s="21"/>
      <c r="K428" s="15"/>
      <c r="L428" s="15"/>
    </row>
    <row r="429">
      <c r="B429" s="12" t="str">
        <f t="shared" si="4"/>
        <v/>
      </c>
      <c r="C429" s="20"/>
      <c r="D429" s="15"/>
      <c r="E429" s="15"/>
      <c r="F429" s="15"/>
      <c r="G429" s="16"/>
      <c r="H429" s="15"/>
      <c r="I429" s="15"/>
      <c r="J429" s="21"/>
      <c r="K429" s="15"/>
      <c r="L429" s="15"/>
    </row>
    <row r="430">
      <c r="B430" s="12" t="str">
        <f t="shared" si="4"/>
        <v/>
      </c>
      <c r="C430" s="20"/>
      <c r="D430" s="15"/>
      <c r="E430" s="15"/>
      <c r="F430" s="15"/>
      <c r="G430" s="16"/>
      <c r="H430" s="15"/>
      <c r="I430" s="15"/>
      <c r="J430" s="21"/>
      <c r="K430" s="15"/>
      <c r="L430" s="15"/>
    </row>
    <row r="431">
      <c r="B431" s="12" t="str">
        <f t="shared" si="4"/>
        <v/>
      </c>
      <c r="C431" s="20"/>
      <c r="D431" s="15"/>
      <c r="E431" s="15"/>
      <c r="F431" s="15"/>
      <c r="G431" s="16"/>
      <c r="H431" s="15"/>
      <c r="I431" s="15"/>
      <c r="J431" s="21"/>
      <c r="K431" s="15"/>
      <c r="L431" s="15"/>
    </row>
    <row r="432">
      <c r="B432" s="12" t="str">
        <f t="shared" si="4"/>
        <v/>
      </c>
      <c r="C432" s="20"/>
      <c r="D432" s="15"/>
      <c r="E432" s="15"/>
      <c r="F432" s="15"/>
      <c r="G432" s="16"/>
      <c r="H432" s="15"/>
      <c r="I432" s="15"/>
      <c r="J432" s="21"/>
      <c r="K432" s="15"/>
      <c r="L432" s="15"/>
    </row>
    <row r="433">
      <c r="B433" s="12" t="str">
        <f t="shared" si="4"/>
        <v/>
      </c>
      <c r="C433" s="20"/>
      <c r="D433" s="15"/>
      <c r="E433" s="15"/>
      <c r="F433" s="15"/>
      <c r="G433" s="16"/>
      <c r="H433" s="15"/>
      <c r="I433" s="15"/>
      <c r="J433" s="21"/>
      <c r="K433" s="15"/>
      <c r="L433" s="15"/>
    </row>
    <row r="434">
      <c r="B434" s="12" t="str">
        <f t="shared" si="4"/>
        <v/>
      </c>
      <c r="C434" s="20"/>
      <c r="D434" s="15"/>
      <c r="E434" s="15"/>
      <c r="F434" s="15"/>
      <c r="G434" s="16"/>
      <c r="H434" s="15"/>
      <c r="I434" s="15"/>
      <c r="J434" s="21"/>
      <c r="K434" s="15"/>
      <c r="L434" s="15"/>
    </row>
    <row r="435">
      <c r="B435" s="12" t="str">
        <f t="shared" si="4"/>
        <v/>
      </c>
      <c r="C435" s="20"/>
      <c r="D435" s="15"/>
      <c r="E435" s="15"/>
      <c r="F435" s="15"/>
      <c r="G435" s="16"/>
      <c r="H435" s="15"/>
      <c r="I435" s="15"/>
      <c r="J435" s="21"/>
      <c r="K435" s="15"/>
      <c r="L435" s="15"/>
    </row>
    <row r="436">
      <c r="B436" s="12" t="str">
        <f t="shared" si="4"/>
        <v/>
      </c>
      <c r="C436" s="20"/>
      <c r="D436" s="15"/>
      <c r="E436" s="15"/>
      <c r="F436" s="15"/>
      <c r="G436" s="16"/>
      <c r="H436" s="15"/>
      <c r="I436" s="15"/>
      <c r="J436" s="21"/>
      <c r="K436" s="15"/>
      <c r="L436" s="15"/>
    </row>
    <row r="437">
      <c r="B437" s="12" t="str">
        <f t="shared" si="4"/>
        <v/>
      </c>
      <c r="C437" s="20"/>
      <c r="D437" s="15"/>
      <c r="E437" s="15"/>
      <c r="F437" s="15"/>
      <c r="G437" s="16"/>
      <c r="H437" s="15"/>
      <c r="I437" s="15"/>
      <c r="J437" s="21"/>
      <c r="K437" s="15"/>
      <c r="L437" s="15"/>
    </row>
    <row r="438">
      <c r="B438" s="12" t="str">
        <f t="shared" si="4"/>
        <v/>
      </c>
      <c r="C438" s="20"/>
      <c r="D438" s="15"/>
      <c r="E438" s="15"/>
      <c r="F438" s="15"/>
      <c r="G438" s="16"/>
      <c r="H438" s="15"/>
      <c r="I438" s="15"/>
      <c r="J438" s="21"/>
      <c r="K438" s="15"/>
      <c r="L438" s="15"/>
    </row>
    <row r="439">
      <c r="B439" s="12" t="str">
        <f t="shared" si="4"/>
        <v/>
      </c>
      <c r="C439" s="20"/>
      <c r="D439" s="15"/>
      <c r="E439" s="15"/>
      <c r="F439" s="15"/>
      <c r="G439" s="16"/>
      <c r="H439" s="15"/>
      <c r="I439" s="15"/>
      <c r="J439" s="21"/>
      <c r="K439" s="15"/>
      <c r="L439" s="15"/>
    </row>
    <row r="440">
      <c r="B440" s="12" t="str">
        <f t="shared" si="4"/>
        <v/>
      </c>
      <c r="C440" s="20"/>
      <c r="D440" s="15"/>
      <c r="E440" s="15"/>
      <c r="F440" s="15"/>
      <c r="G440" s="16"/>
      <c r="H440" s="15"/>
      <c r="I440" s="15"/>
      <c r="J440" s="21"/>
      <c r="K440" s="15"/>
      <c r="L440" s="15"/>
    </row>
    <row r="441">
      <c r="B441" s="12" t="str">
        <f t="shared" si="4"/>
        <v/>
      </c>
      <c r="C441" s="20"/>
      <c r="D441" s="15"/>
      <c r="E441" s="15"/>
      <c r="F441" s="15"/>
      <c r="G441" s="16"/>
      <c r="H441" s="15"/>
      <c r="I441" s="15"/>
      <c r="J441" s="21"/>
      <c r="K441" s="15"/>
      <c r="L441" s="15"/>
    </row>
    <row r="442">
      <c r="B442" s="12" t="str">
        <f t="shared" si="4"/>
        <v/>
      </c>
      <c r="C442" s="20"/>
      <c r="D442" s="15"/>
      <c r="E442" s="15"/>
      <c r="F442" s="15"/>
      <c r="G442" s="16"/>
      <c r="H442" s="15"/>
      <c r="I442" s="15"/>
      <c r="J442" s="21"/>
      <c r="K442" s="15"/>
      <c r="L442" s="15"/>
    </row>
    <row r="443">
      <c r="B443" s="12" t="str">
        <f t="shared" si="4"/>
        <v/>
      </c>
      <c r="C443" s="20"/>
      <c r="D443" s="15"/>
      <c r="E443" s="15"/>
      <c r="F443" s="15"/>
      <c r="G443" s="16"/>
      <c r="H443" s="15"/>
      <c r="I443" s="15"/>
      <c r="J443" s="21"/>
      <c r="K443" s="15"/>
      <c r="L443" s="15"/>
    </row>
    <row r="444">
      <c r="B444" s="12" t="str">
        <f t="shared" si="4"/>
        <v/>
      </c>
      <c r="C444" s="20"/>
      <c r="D444" s="15"/>
      <c r="E444" s="15"/>
      <c r="F444" s="15"/>
      <c r="G444" s="16"/>
      <c r="H444" s="15"/>
      <c r="I444" s="15"/>
      <c r="J444" s="21"/>
      <c r="K444" s="15"/>
      <c r="L444" s="15"/>
    </row>
    <row r="445">
      <c r="B445" s="12" t="str">
        <f t="shared" si="4"/>
        <v/>
      </c>
      <c r="C445" s="20"/>
      <c r="D445" s="15"/>
      <c r="E445" s="15"/>
      <c r="F445" s="15"/>
      <c r="G445" s="16"/>
      <c r="H445" s="15"/>
      <c r="I445" s="15"/>
      <c r="J445" s="21"/>
      <c r="K445" s="15"/>
      <c r="L445" s="15"/>
    </row>
    <row r="446">
      <c r="B446" s="12" t="str">
        <f t="shared" si="4"/>
        <v/>
      </c>
      <c r="C446" s="20"/>
      <c r="D446" s="15"/>
      <c r="E446" s="15"/>
      <c r="F446" s="15"/>
      <c r="G446" s="16"/>
      <c r="H446" s="15"/>
      <c r="I446" s="15"/>
      <c r="J446" s="21"/>
      <c r="K446" s="15"/>
      <c r="L446" s="15"/>
    </row>
    <row r="447">
      <c r="B447" s="12" t="str">
        <f t="shared" si="4"/>
        <v/>
      </c>
      <c r="C447" s="20"/>
      <c r="D447" s="15"/>
      <c r="E447" s="15"/>
      <c r="F447" s="15"/>
      <c r="G447" s="16"/>
      <c r="H447" s="15"/>
      <c r="I447" s="15"/>
      <c r="J447" s="21"/>
      <c r="K447" s="15"/>
      <c r="L447" s="15"/>
    </row>
    <row r="448">
      <c r="B448" s="12" t="str">
        <f t="shared" si="4"/>
        <v/>
      </c>
      <c r="C448" s="20"/>
      <c r="D448" s="15"/>
      <c r="E448" s="15"/>
      <c r="F448" s="15"/>
      <c r="G448" s="16"/>
      <c r="H448" s="15"/>
      <c r="I448" s="15"/>
      <c r="J448" s="21"/>
      <c r="K448" s="15"/>
      <c r="L448" s="15"/>
    </row>
    <row r="449">
      <c r="B449" s="12" t="str">
        <f t="shared" si="4"/>
        <v/>
      </c>
      <c r="C449" s="20"/>
      <c r="D449" s="15"/>
      <c r="E449" s="15"/>
      <c r="F449" s="15"/>
      <c r="G449" s="16"/>
      <c r="H449" s="15"/>
      <c r="I449" s="15"/>
      <c r="J449" s="21"/>
      <c r="K449" s="15"/>
      <c r="L449" s="15"/>
    </row>
    <row r="450">
      <c r="B450" s="12" t="str">
        <f t="shared" si="4"/>
        <v/>
      </c>
      <c r="C450" s="20"/>
      <c r="D450" s="15"/>
      <c r="E450" s="15"/>
      <c r="F450" s="15"/>
      <c r="G450" s="16"/>
      <c r="H450" s="15"/>
      <c r="I450" s="15"/>
      <c r="J450" s="21"/>
      <c r="K450" s="15"/>
      <c r="L450" s="15"/>
    </row>
    <row r="451">
      <c r="B451" s="12" t="str">
        <f t="shared" si="4"/>
        <v/>
      </c>
      <c r="C451" s="20"/>
      <c r="D451" s="15"/>
      <c r="E451" s="15"/>
      <c r="F451" s="15"/>
      <c r="G451" s="16"/>
      <c r="H451" s="15"/>
      <c r="I451" s="15"/>
      <c r="J451" s="21"/>
      <c r="K451" s="15"/>
      <c r="L451" s="15"/>
    </row>
    <row r="452">
      <c r="B452" s="12" t="str">
        <f t="shared" si="4"/>
        <v/>
      </c>
      <c r="C452" s="20"/>
      <c r="D452" s="15"/>
      <c r="E452" s="15"/>
      <c r="F452" s="15"/>
      <c r="G452" s="16"/>
      <c r="H452" s="15"/>
      <c r="I452" s="15"/>
      <c r="J452" s="21"/>
      <c r="K452" s="15"/>
      <c r="L452" s="15"/>
    </row>
    <row r="453">
      <c r="B453" s="12" t="str">
        <f t="shared" si="4"/>
        <v/>
      </c>
      <c r="C453" s="20"/>
      <c r="D453" s="15"/>
      <c r="E453" s="15"/>
      <c r="F453" s="15"/>
      <c r="G453" s="16"/>
      <c r="H453" s="15"/>
      <c r="I453" s="15"/>
      <c r="J453" s="21"/>
      <c r="K453" s="15"/>
      <c r="L453" s="15"/>
    </row>
    <row r="454">
      <c r="B454" s="12" t="str">
        <f t="shared" si="4"/>
        <v/>
      </c>
      <c r="C454" s="20"/>
      <c r="D454" s="15"/>
      <c r="E454" s="15"/>
      <c r="F454" s="15"/>
      <c r="G454" s="16"/>
      <c r="H454" s="15"/>
      <c r="I454" s="15"/>
      <c r="J454" s="21"/>
      <c r="K454" s="15"/>
      <c r="L454" s="15"/>
    </row>
    <row r="455">
      <c r="B455" s="12" t="str">
        <f t="shared" si="4"/>
        <v/>
      </c>
      <c r="C455" s="20"/>
      <c r="D455" s="15"/>
      <c r="E455" s="15"/>
      <c r="F455" s="15"/>
      <c r="G455" s="16"/>
      <c r="H455" s="15"/>
      <c r="I455" s="15"/>
      <c r="J455" s="21"/>
      <c r="K455" s="15"/>
      <c r="L455" s="15"/>
    </row>
    <row r="456">
      <c r="B456" s="12" t="str">
        <f t="shared" si="4"/>
        <v/>
      </c>
      <c r="C456" s="20"/>
      <c r="D456" s="15"/>
      <c r="E456" s="15"/>
      <c r="F456" s="15"/>
      <c r="G456" s="16"/>
      <c r="H456" s="15"/>
      <c r="I456" s="15"/>
      <c r="J456" s="21"/>
      <c r="K456" s="15"/>
      <c r="L456" s="15"/>
    </row>
    <row r="457">
      <c r="B457" s="12" t="str">
        <f t="shared" si="4"/>
        <v/>
      </c>
      <c r="C457" s="20"/>
      <c r="D457" s="15"/>
      <c r="E457" s="15"/>
      <c r="F457" s="15"/>
      <c r="G457" s="16"/>
      <c r="H457" s="15"/>
      <c r="I457" s="15"/>
      <c r="J457" s="21"/>
      <c r="K457" s="15"/>
      <c r="L457" s="15"/>
    </row>
    <row r="458">
      <c r="B458" s="12" t="str">
        <f t="shared" si="4"/>
        <v/>
      </c>
      <c r="C458" s="20"/>
      <c r="D458" s="15"/>
      <c r="E458" s="15"/>
      <c r="F458" s="15"/>
      <c r="G458" s="16"/>
      <c r="H458" s="15"/>
      <c r="I458" s="15"/>
      <c r="J458" s="21"/>
      <c r="K458" s="15"/>
      <c r="L458" s="15"/>
    </row>
    <row r="459">
      <c r="B459" s="12" t="str">
        <f t="shared" si="4"/>
        <v/>
      </c>
      <c r="C459" s="20"/>
      <c r="D459" s="15"/>
      <c r="E459" s="15"/>
      <c r="F459" s="15"/>
      <c r="G459" s="16"/>
      <c r="H459" s="15"/>
      <c r="I459" s="15"/>
      <c r="J459" s="21"/>
      <c r="K459" s="15"/>
      <c r="L459" s="15"/>
    </row>
    <row r="460">
      <c r="B460" s="12" t="str">
        <f t="shared" si="4"/>
        <v/>
      </c>
      <c r="C460" s="20"/>
      <c r="D460" s="15"/>
      <c r="E460" s="15"/>
      <c r="F460" s="15"/>
      <c r="G460" s="16"/>
      <c r="H460" s="15"/>
      <c r="I460" s="15"/>
      <c r="J460" s="21"/>
      <c r="K460" s="15"/>
      <c r="L460" s="15"/>
    </row>
    <row r="461">
      <c r="B461" s="12" t="str">
        <f t="shared" si="4"/>
        <v/>
      </c>
      <c r="C461" s="20"/>
      <c r="D461" s="15"/>
      <c r="E461" s="15"/>
      <c r="F461" s="15"/>
      <c r="G461" s="16"/>
      <c r="H461" s="15"/>
      <c r="I461" s="15"/>
      <c r="J461" s="21"/>
      <c r="K461" s="15"/>
      <c r="L461" s="15"/>
    </row>
    <row r="462">
      <c r="B462" s="12" t="str">
        <f t="shared" si="4"/>
        <v/>
      </c>
      <c r="C462" s="20"/>
      <c r="D462" s="15"/>
      <c r="E462" s="15"/>
      <c r="F462" s="15"/>
      <c r="G462" s="16"/>
      <c r="H462" s="15"/>
      <c r="I462" s="15"/>
      <c r="J462" s="21"/>
      <c r="K462" s="15"/>
      <c r="L462" s="15"/>
    </row>
    <row r="463">
      <c r="B463" s="12" t="str">
        <f t="shared" si="4"/>
        <v/>
      </c>
      <c r="C463" s="20"/>
      <c r="D463" s="15"/>
      <c r="E463" s="15"/>
      <c r="F463" s="15"/>
      <c r="G463" s="16"/>
      <c r="H463" s="15"/>
      <c r="I463" s="15"/>
      <c r="J463" s="21"/>
      <c r="K463" s="15"/>
      <c r="L463" s="15"/>
    </row>
    <row r="464">
      <c r="B464" s="12" t="str">
        <f t="shared" si="4"/>
        <v/>
      </c>
      <c r="C464" s="20"/>
      <c r="D464" s="15"/>
      <c r="E464" s="15"/>
      <c r="F464" s="15"/>
      <c r="G464" s="16"/>
      <c r="H464" s="15"/>
      <c r="I464" s="15"/>
      <c r="J464" s="21"/>
      <c r="K464" s="15"/>
      <c r="L464" s="15"/>
    </row>
    <row r="465">
      <c r="B465" s="12" t="str">
        <f t="shared" si="4"/>
        <v/>
      </c>
      <c r="C465" s="20"/>
      <c r="D465" s="15"/>
      <c r="E465" s="15"/>
      <c r="F465" s="15"/>
      <c r="G465" s="16"/>
      <c r="H465" s="15"/>
      <c r="I465" s="15"/>
      <c r="J465" s="21"/>
      <c r="K465" s="15"/>
      <c r="L465" s="15"/>
    </row>
    <row r="466">
      <c r="B466" s="12" t="str">
        <f t="shared" si="4"/>
        <v/>
      </c>
      <c r="C466" s="20"/>
      <c r="D466" s="15"/>
      <c r="E466" s="15"/>
      <c r="F466" s="15"/>
      <c r="G466" s="16"/>
      <c r="H466" s="15"/>
      <c r="I466" s="15"/>
      <c r="J466" s="21"/>
      <c r="K466" s="15"/>
      <c r="L466" s="15"/>
    </row>
    <row r="467">
      <c r="B467" s="12" t="str">
        <f t="shared" si="4"/>
        <v/>
      </c>
      <c r="C467" s="20"/>
      <c r="D467" s="15"/>
      <c r="E467" s="15"/>
      <c r="F467" s="15"/>
      <c r="G467" s="16"/>
      <c r="H467" s="15"/>
      <c r="I467" s="15"/>
      <c r="J467" s="21"/>
      <c r="K467" s="15"/>
      <c r="L467" s="15"/>
    </row>
    <row r="468">
      <c r="B468" s="12" t="str">
        <f t="shared" si="4"/>
        <v/>
      </c>
      <c r="C468" s="20"/>
      <c r="D468" s="15"/>
      <c r="E468" s="15"/>
      <c r="F468" s="15"/>
      <c r="G468" s="16"/>
      <c r="H468" s="15"/>
      <c r="I468" s="15"/>
      <c r="J468" s="21"/>
      <c r="K468" s="15"/>
      <c r="L468" s="15"/>
    </row>
    <row r="469">
      <c r="B469" s="12" t="str">
        <f t="shared" si="4"/>
        <v/>
      </c>
      <c r="C469" s="20"/>
      <c r="D469" s="15"/>
      <c r="E469" s="15"/>
      <c r="F469" s="15"/>
      <c r="G469" s="16"/>
      <c r="H469" s="15"/>
      <c r="I469" s="15"/>
      <c r="J469" s="21"/>
      <c r="K469" s="15"/>
      <c r="L469" s="15"/>
    </row>
    <row r="470">
      <c r="B470" s="12" t="str">
        <f t="shared" si="4"/>
        <v/>
      </c>
      <c r="C470" s="20"/>
      <c r="D470" s="15"/>
      <c r="E470" s="15"/>
      <c r="F470" s="15"/>
      <c r="G470" s="16"/>
      <c r="H470" s="15"/>
      <c r="I470" s="15"/>
      <c r="J470" s="21"/>
      <c r="K470" s="15"/>
      <c r="L470" s="15"/>
    </row>
    <row r="471">
      <c r="B471" s="12" t="str">
        <f t="shared" si="4"/>
        <v/>
      </c>
      <c r="C471" s="20"/>
      <c r="D471" s="15"/>
      <c r="E471" s="15"/>
      <c r="F471" s="15"/>
      <c r="G471" s="16"/>
      <c r="H471" s="15"/>
      <c r="I471" s="15"/>
      <c r="J471" s="21"/>
      <c r="K471" s="15"/>
      <c r="L471" s="15"/>
    </row>
    <row r="472">
      <c r="B472" s="12" t="str">
        <f t="shared" si="4"/>
        <v/>
      </c>
      <c r="C472" s="20"/>
      <c r="D472" s="15"/>
      <c r="E472" s="15"/>
      <c r="F472" s="15"/>
      <c r="G472" s="16"/>
      <c r="H472" s="15"/>
      <c r="I472" s="15"/>
      <c r="J472" s="21"/>
      <c r="K472" s="15"/>
      <c r="L472" s="15"/>
    </row>
    <row r="473">
      <c r="B473" s="12" t="str">
        <f t="shared" si="4"/>
        <v/>
      </c>
      <c r="C473" s="20"/>
      <c r="D473" s="15"/>
      <c r="E473" s="15"/>
      <c r="F473" s="15"/>
      <c r="G473" s="16"/>
      <c r="H473" s="15"/>
      <c r="I473" s="15"/>
      <c r="J473" s="21"/>
      <c r="K473" s="15"/>
      <c r="L473" s="15"/>
    </row>
    <row r="474">
      <c r="B474" s="12" t="str">
        <f t="shared" si="4"/>
        <v/>
      </c>
      <c r="C474" s="20"/>
      <c r="D474" s="15"/>
      <c r="E474" s="15"/>
      <c r="F474" s="15"/>
      <c r="G474" s="16"/>
      <c r="H474" s="15"/>
      <c r="I474" s="15"/>
      <c r="J474" s="21"/>
      <c r="K474" s="15"/>
      <c r="L474" s="15"/>
    </row>
    <row r="475">
      <c r="B475" s="12" t="str">
        <f t="shared" si="4"/>
        <v/>
      </c>
      <c r="C475" s="20"/>
      <c r="D475" s="15"/>
      <c r="E475" s="15"/>
      <c r="F475" s="15"/>
      <c r="G475" s="16"/>
      <c r="H475" s="15"/>
      <c r="I475" s="15"/>
      <c r="J475" s="21"/>
      <c r="K475" s="15"/>
      <c r="L475" s="15"/>
    </row>
    <row r="476">
      <c r="B476" s="12" t="str">
        <f t="shared" si="4"/>
        <v/>
      </c>
      <c r="C476" s="20"/>
      <c r="D476" s="15"/>
      <c r="E476" s="15"/>
      <c r="F476" s="15"/>
      <c r="G476" s="16"/>
      <c r="H476" s="15"/>
      <c r="I476" s="15"/>
      <c r="J476" s="21"/>
      <c r="K476" s="15"/>
      <c r="L476" s="15"/>
    </row>
    <row r="477">
      <c r="B477" s="12" t="str">
        <f t="shared" si="4"/>
        <v/>
      </c>
      <c r="C477" s="20"/>
      <c r="D477" s="15"/>
      <c r="E477" s="15"/>
      <c r="F477" s="15"/>
      <c r="G477" s="16"/>
      <c r="H477" s="15"/>
      <c r="I477" s="15"/>
      <c r="J477" s="21"/>
      <c r="K477" s="15"/>
      <c r="L477" s="15"/>
    </row>
    <row r="478">
      <c r="B478" s="12" t="str">
        <f t="shared" si="4"/>
        <v/>
      </c>
      <c r="C478" s="20"/>
      <c r="D478" s="15"/>
      <c r="E478" s="15"/>
      <c r="F478" s="15"/>
      <c r="G478" s="16"/>
      <c r="H478" s="15"/>
      <c r="I478" s="15"/>
      <c r="J478" s="21"/>
      <c r="K478" s="15"/>
      <c r="L478" s="15"/>
    </row>
    <row r="479">
      <c r="B479" s="12" t="str">
        <f t="shared" si="4"/>
        <v/>
      </c>
      <c r="C479" s="20"/>
      <c r="D479" s="15"/>
      <c r="E479" s="15"/>
      <c r="F479" s="15"/>
      <c r="G479" s="16"/>
      <c r="H479" s="15"/>
      <c r="I479" s="15"/>
      <c r="J479" s="21"/>
      <c r="K479" s="15"/>
      <c r="L479" s="15"/>
    </row>
    <row r="480">
      <c r="B480" s="12" t="str">
        <f t="shared" si="4"/>
        <v/>
      </c>
      <c r="C480" s="20"/>
      <c r="D480" s="15"/>
      <c r="E480" s="15"/>
      <c r="F480" s="15"/>
      <c r="G480" s="16"/>
      <c r="H480" s="15"/>
      <c r="I480" s="15"/>
      <c r="J480" s="21"/>
      <c r="K480" s="15"/>
      <c r="L480" s="15"/>
    </row>
    <row r="481">
      <c r="B481" s="12" t="str">
        <f t="shared" si="4"/>
        <v/>
      </c>
      <c r="C481" s="20"/>
      <c r="D481" s="15"/>
      <c r="E481" s="15"/>
      <c r="F481" s="15"/>
      <c r="G481" s="16"/>
      <c r="H481" s="15"/>
      <c r="I481" s="15"/>
      <c r="J481" s="21"/>
      <c r="K481" s="15"/>
      <c r="L481" s="15"/>
    </row>
    <row r="482">
      <c r="B482" s="12" t="str">
        <f t="shared" si="4"/>
        <v/>
      </c>
      <c r="C482" s="20"/>
      <c r="D482" s="15"/>
      <c r="E482" s="15"/>
      <c r="F482" s="15"/>
      <c r="G482" s="16"/>
      <c r="H482" s="15"/>
      <c r="I482" s="15"/>
      <c r="J482" s="21"/>
      <c r="K482" s="15"/>
      <c r="L482" s="15"/>
    </row>
    <row r="483">
      <c r="B483" s="12" t="str">
        <f t="shared" si="4"/>
        <v/>
      </c>
      <c r="C483" s="20"/>
      <c r="D483" s="15"/>
      <c r="E483" s="15"/>
      <c r="F483" s="15"/>
      <c r="G483" s="16"/>
      <c r="H483" s="15"/>
      <c r="I483" s="15"/>
      <c r="J483" s="21"/>
      <c r="K483" s="15"/>
      <c r="L483" s="15"/>
    </row>
    <row r="484">
      <c r="B484" s="12" t="str">
        <f t="shared" si="4"/>
        <v/>
      </c>
      <c r="C484" s="20"/>
      <c r="D484" s="15"/>
      <c r="E484" s="15"/>
      <c r="F484" s="15"/>
      <c r="G484" s="16"/>
      <c r="H484" s="15"/>
      <c r="I484" s="15"/>
      <c r="J484" s="21"/>
      <c r="K484" s="15"/>
      <c r="L484" s="15"/>
    </row>
    <row r="485">
      <c r="B485" s="12" t="str">
        <f t="shared" si="4"/>
        <v/>
      </c>
      <c r="C485" s="20"/>
      <c r="D485" s="15"/>
      <c r="E485" s="15"/>
      <c r="F485" s="15"/>
      <c r="G485" s="16"/>
      <c r="H485" s="15"/>
      <c r="I485" s="15"/>
      <c r="J485" s="21"/>
      <c r="K485" s="15"/>
      <c r="L485" s="15"/>
    </row>
    <row r="486">
      <c r="B486" s="12" t="str">
        <f t="shared" si="4"/>
        <v/>
      </c>
      <c r="C486" s="20"/>
      <c r="D486" s="15"/>
      <c r="E486" s="15"/>
      <c r="F486" s="15"/>
      <c r="G486" s="16"/>
      <c r="H486" s="15"/>
      <c r="I486" s="15"/>
      <c r="J486" s="21"/>
      <c r="K486" s="15"/>
      <c r="L486" s="15"/>
    </row>
    <row r="487">
      <c r="B487" s="12" t="str">
        <f t="shared" si="4"/>
        <v/>
      </c>
      <c r="C487" s="20"/>
      <c r="D487" s="15"/>
      <c r="E487" s="15"/>
      <c r="F487" s="15"/>
      <c r="G487" s="16"/>
      <c r="H487" s="15"/>
      <c r="I487" s="15"/>
      <c r="J487" s="21"/>
      <c r="K487" s="15"/>
      <c r="L487" s="15"/>
    </row>
    <row r="488">
      <c r="B488" s="12" t="str">
        <f t="shared" si="4"/>
        <v/>
      </c>
      <c r="C488" s="20"/>
      <c r="D488" s="15"/>
      <c r="E488" s="15"/>
      <c r="F488" s="15"/>
      <c r="G488" s="16"/>
      <c r="H488" s="15"/>
      <c r="I488" s="15"/>
      <c r="J488" s="21"/>
      <c r="K488" s="15"/>
      <c r="L488" s="15"/>
    </row>
    <row r="489">
      <c r="B489" s="12" t="str">
        <f t="shared" si="4"/>
        <v/>
      </c>
      <c r="C489" s="20"/>
      <c r="D489" s="15"/>
      <c r="E489" s="15"/>
      <c r="F489" s="15"/>
      <c r="G489" s="16"/>
      <c r="H489" s="15"/>
      <c r="I489" s="15"/>
      <c r="J489" s="21"/>
      <c r="K489" s="15"/>
      <c r="L489" s="15"/>
    </row>
    <row r="490">
      <c r="B490" s="12" t="str">
        <f t="shared" si="4"/>
        <v/>
      </c>
      <c r="C490" s="20"/>
      <c r="D490" s="15"/>
      <c r="E490" s="15"/>
      <c r="F490" s="15"/>
      <c r="G490" s="16"/>
      <c r="H490" s="15"/>
      <c r="I490" s="15"/>
      <c r="J490" s="21"/>
      <c r="K490" s="15"/>
      <c r="L490" s="15"/>
    </row>
    <row r="491">
      <c r="B491" s="12" t="str">
        <f t="shared" si="4"/>
        <v/>
      </c>
      <c r="C491" s="20"/>
      <c r="D491" s="15"/>
      <c r="E491" s="15"/>
      <c r="F491" s="15"/>
      <c r="G491" s="16"/>
      <c r="H491" s="15"/>
      <c r="I491" s="15"/>
      <c r="J491" s="21"/>
      <c r="K491" s="15"/>
      <c r="L491" s="15"/>
    </row>
    <row r="492">
      <c r="B492" s="12" t="str">
        <f t="shared" si="4"/>
        <v/>
      </c>
      <c r="C492" s="20"/>
      <c r="D492" s="15"/>
      <c r="E492" s="15"/>
      <c r="F492" s="15"/>
      <c r="G492" s="16"/>
      <c r="H492" s="15"/>
      <c r="I492" s="15"/>
      <c r="J492" s="21"/>
      <c r="K492" s="15"/>
      <c r="L492" s="15"/>
    </row>
    <row r="493">
      <c r="B493" s="12" t="str">
        <f t="shared" si="4"/>
        <v/>
      </c>
      <c r="C493" s="20"/>
      <c r="D493" s="15"/>
      <c r="E493" s="15"/>
      <c r="F493" s="15"/>
      <c r="G493" s="16"/>
      <c r="H493" s="15"/>
      <c r="I493" s="15"/>
      <c r="J493" s="21"/>
      <c r="K493" s="15"/>
      <c r="L493" s="15"/>
    </row>
    <row r="494">
      <c r="B494" s="12" t="str">
        <f t="shared" si="4"/>
        <v/>
      </c>
      <c r="C494" s="20"/>
      <c r="D494" s="15"/>
      <c r="E494" s="15"/>
      <c r="F494" s="15"/>
      <c r="G494" s="16"/>
      <c r="H494" s="15"/>
      <c r="I494" s="15"/>
      <c r="J494" s="21"/>
      <c r="K494" s="15"/>
      <c r="L494" s="15"/>
    </row>
    <row r="495">
      <c r="B495" s="12" t="str">
        <f t="shared" si="4"/>
        <v/>
      </c>
      <c r="C495" s="20"/>
      <c r="D495" s="15"/>
      <c r="E495" s="15"/>
      <c r="F495" s="15"/>
      <c r="G495" s="16"/>
      <c r="H495" s="15"/>
      <c r="I495" s="15"/>
      <c r="J495" s="21"/>
      <c r="K495" s="15"/>
      <c r="L495" s="15"/>
    </row>
    <row r="496">
      <c r="B496" s="12" t="str">
        <f t="shared" si="4"/>
        <v/>
      </c>
      <c r="C496" s="20"/>
      <c r="D496" s="15"/>
      <c r="E496" s="15"/>
      <c r="F496" s="15"/>
      <c r="G496" s="16"/>
      <c r="H496" s="15"/>
      <c r="I496" s="15"/>
      <c r="J496" s="21"/>
      <c r="K496" s="15"/>
      <c r="L496" s="15"/>
    </row>
    <row r="497">
      <c r="B497" s="12" t="str">
        <f t="shared" si="4"/>
        <v/>
      </c>
      <c r="C497" s="20"/>
      <c r="D497" s="15"/>
      <c r="E497" s="15"/>
      <c r="F497" s="15"/>
      <c r="G497" s="16"/>
      <c r="H497" s="15"/>
      <c r="I497" s="15"/>
      <c r="J497" s="21"/>
      <c r="K497" s="15"/>
      <c r="L497" s="15"/>
    </row>
    <row r="498">
      <c r="B498" s="12" t="str">
        <f t="shared" si="4"/>
        <v/>
      </c>
      <c r="C498" s="20"/>
      <c r="D498" s="15"/>
      <c r="E498" s="15"/>
      <c r="F498" s="15"/>
      <c r="G498" s="16"/>
      <c r="H498" s="15"/>
      <c r="I498" s="15"/>
      <c r="J498" s="21"/>
      <c r="K498" s="15"/>
      <c r="L498" s="15"/>
    </row>
    <row r="499">
      <c r="B499" s="12" t="str">
        <f t="shared" si="4"/>
        <v/>
      </c>
      <c r="C499" s="20"/>
      <c r="D499" s="15"/>
      <c r="E499" s="15"/>
      <c r="F499" s="15"/>
      <c r="G499" s="16"/>
      <c r="H499" s="15"/>
      <c r="I499" s="15"/>
      <c r="J499" s="21"/>
      <c r="K499" s="15"/>
      <c r="L499" s="15"/>
    </row>
    <row r="500">
      <c r="B500" s="12" t="str">
        <f t="shared" si="4"/>
        <v/>
      </c>
      <c r="C500" s="20"/>
      <c r="D500" s="15"/>
      <c r="E500" s="15"/>
      <c r="F500" s="15"/>
      <c r="G500" s="16"/>
      <c r="H500" s="15"/>
      <c r="I500" s="15"/>
      <c r="J500" s="21"/>
      <c r="K500" s="15"/>
      <c r="L500" s="15"/>
    </row>
    <row r="501">
      <c r="B501" s="12" t="str">
        <f t="shared" si="4"/>
        <v/>
      </c>
      <c r="C501" s="20"/>
      <c r="D501" s="15"/>
      <c r="E501" s="15"/>
      <c r="F501" s="15"/>
      <c r="G501" s="16"/>
      <c r="H501" s="15"/>
      <c r="I501" s="15"/>
      <c r="J501" s="21"/>
      <c r="K501" s="15"/>
      <c r="L501" s="15"/>
    </row>
    <row r="502">
      <c r="B502" s="12" t="str">
        <f t="shared" si="4"/>
        <v/>
      </c>
      <c r="C502" s="20"/>
      <c r="D502" s="15"/>
      <c r="E502" s="15"/>
      <c r="F502" s="15"/>
      <c r="G502" s="16"/>
      <c r="H502" s="15"/>
      <c r="I502" s="15"/>
      <c r="J502" s="21"/>
      <c r="K502" s="15"/>
      <c r="L502" s="15"/>
    </row>
    <row r="503">
      <c r="B503" s="12" t="str">
        <f t="shared" si="4"/>
        <v/>
      </c>
      <c r="C503" s="20"/>
      <c r="D503" s="15"/>
      <c r="E503" s="15"/>
      <c r="F503" s="15"/>
      <c r="G503" s="16"/>
      <c r="H503" s="15"/>
      <c r="I503" s="15"/>
      <c r="J503" s="21"/>
      <c r="K503" s="15"/>
      <c r="L503" s="15"/>
    </row>
    <row r="504">
      <c r="B504" s="12" t="str">
        <f t="shared" si="4"/>
        <v/>
      </c>
      <c r="C504" s="20"/>
      <c r="D504" s="15"/>
      <c r="E504" s="15"/>
      <c r="F504" s="15"/>
      <c r="G504" s="16"/>
      <c r="H504" s="15"/>
      <c r="I504" s="15"/>
      <c r="J504" s="21"/>
      <c r="K504" s="15"/>
      <c r="L504" s="15"/>
    </row>
    <row r="505">
      <c r="B505" s="12" t="str">
        <f t="shared" si="4"/>
        <v/>
      </c>
      <c r="C505" s="20"/>
      <c r="D505" s="15"/>
      <c r="E505" s="15"/>
      <c r="F505" s="15"/>
      <c r="G505" s="16"/>
      <c r="H505" s="15"/>
      <c r="I505" s="15"/>
      <c r="J505" s="21"/>
      <c r="K505" s="15"/>
      <c r="L505" s="15"/>
    </row>
    <row r="506">
      <c r="B506" s="12" t="str">
        <f t="shared" si="4"/>
        <v/>
      </c>
      <c r="C506" s="20"/>
      <c r="D506" s="15"/>
      <c r="E506" s="15"/>
      <c r="F506" s="15"/>
      <c r="G506" s="16"/>
      <c r="H506" s="15"/>
      <c r="I506" s="15"/>
      <c r="J506" s="21"/>
      <c r="K506" s="15"/>
      <c r="L506" s="15"/>
    </row>
    <row r="507">
      <c r="B507" s="12" t="str">
        <f t="shared" si="4"/>
        <v/>
      </c>
      <c r="C507" s="20"/>
      <c r="D507" s="15"/>
      <c r="E507" s="15"/>
      <c r="F507" s="15"/>
      <c r="G507" s="16"/>
      <c r="H507" s="15"/>
      <c r="I507" s="15"/>
      <c r="J507" s="21"/>
      <c r="K507" s="15"/>
      <c r="L507" s="15"/>
    </row>
    <row r="508">
      <c r="B508" s="12" t="str">
        <f t="shared" si="4"/>
        <v/>
      </c>
      <c r="C508" s="20"/>
      <c r="D508" s="15"/>
      <c r="E508" s="15"/>
      <c r="F508" s="15"/>
      <c r="G508" s="16"/>
      <c r="H508" s="15"/>
      <c r="I508" s="15"/>
      <c r="J508" s="21"/>
      <c r="K508" s="15"/>
      <c r="L508" s="15"/>
    </row>
    <row r="509">
      <c r="B509" s="12" t="str">
        <f t="shared" si="4"/>
        <v/>
      </c>
      <c r="C509" s="20"/>
      <c r="D509" s="15"/>
      <c r="E509" s="15"/>
      <c r="F509" s="15"/>
      <c r="G509" s="16"/>
      <c r="H509" s="15"/>
      <c r="I509" s="15"/>
      <c r="J509" s="21"/>
      <c r="K509" s="15"/>
      <c r="L509" s="15"/>
    </row>
    <row r="510">
      <c r="B510" s="12" t="str">
        <f t="shared" si="4"/>
        <v/>
      </c>
      <c r="C510" s="20"/>
      <c r="D510" s="15"/>
      <c r="E510" s="15"/>
      <c r="F510" s="15"/>
      <c r="G510" s="16"/>
      <c r="H510" s="15"/>
      <c r="I510" s="15"/>
      <c r="J510" s="21"/>
      <c r="K510" s="15"/>
      <c r="L510" s="15"/>
    </row>
    <row r="511">
      <c r="B511" s="12" t="str">
        <f t="shared" si="4"/>
        <v/>
      </c>
      <c r="C511" s="20"/>
      <c r="D511" s="15"/>
      <c r="E511" s="15"/>
      <c r="F511" s="15"/>
      <c r="G511" s="16"/>
      <c r="H511" s="15"/>
      <c r="I511" s="15"/>
      <c r="J511" s="21"/>
      <c r="K511" s="15"/>
      <c r="L511" s="15"/>
    </row>
    <row r="512">
      <c r="B512" s="12" t="str">
        <f t="shared" si="4"/>
        <v/>
      </c>
      <c r="C512" s="20"/>
      <c r="D512" s="15"/>
      <c r="E512" s="15"/>
      <c r="F512" s="15"/>
      <c r="G512" s="16"/>
      <c r="H512" s="15"/>
      <c r="I512" s="15"/>
      <c r="J512" s="21"/>
      <c r="K512" s="15"/>
      <c r="L512" s="15"/>
    </row>
    <row r="513">
      <c r="B513" s="12" t="str">
        <f t="shared" si="4"/>
        <v/>
      </c>
      <c r="C513" s="20"/>
      <c r="D513" s="15"/>
      <c r="E513" s="15"/>
      <c r="F513" s="15"/>
      <c r="G513" s="16"/>
      <c r="H513" s="15"/>
      <c r="I513" s="15"/>
      <c r="J513" s="21"/>
      <c r="K513" s="15"/>
      <c r="L513" s="15"/>
    </row>
    <row r="514">
      <c r="B514" s="12" t="str">
        <f t="shared" si="4"/>
        <v/>
      </c>
      <c r="C514" s="20"/>
      <c r="D514" s="15"/>
      <c r="E514" s="15"/>
      <c r="F514" s="15"/>
      <c r="G514" s="16"/>
      <c r="H514" s="15"/>
      <c r="I514" s="15"/>
      <c r="J514" s="21"/>
      <c r="K514" s="15"/>
      <c r="L514" s="15"/>
    </row>
    <row r="515">
      <c r="B515" s="12" t="str">
        <f t="shared" si="4"/>
        <v/>
      </c>
      <c r="C515" s="20"/>
      <c r="D515" s="15"/>
      <c r="E515" s="15"/>
      <c r="F515" s="15"/>
      <c r="G515" s="16"/>
      <c r="H515" s="15"/>
      <c r="I515" s="15"/>
      <c r="J515" s="21"/>
      <c r="K515" s="15"/>
      <c r="L515" s="15"/>
    </row>
    <row r="516">
      <c r="B516" s="12" t="str">
        <f t="shared" si="4"/>
        <v/>
      </c>
      <c r="C516" s="20"/>
      <c r="D516" s="15"/>
      <c r="E516" s="15"/>
      <c r="F516" s="15"/>
      <c r="G516" s="16"/>
      <c r="H516" s="15"/>
      <c r="I516" s="15"/>
      <c r="J516" s="21"/>
      <c r="K516" s="15"/>
      <c r="L516" s="15"/>
    </row>
    <row r="517">
      <c r="B517" s="12" t="str">
        <f t="shared" si="4"/>
        <v/>
      </c>
      <c r="C517" s="20"/>
      <c r="D517" s="15"/>
      <c r="E517" s="15"/>
      <c r="F517" s="15"/>
      <c r="G517" s="16"/>
      <c r="H517" s="15"/>
      <c r="I517" s="15"/>
      <c r="J517" s="21"/>
      <c r="K517" s="15"/>
      <c r="L517" s="15"/>
    </row>
    <row r="518">
      <c r="B518" s="12" t="str">
        <f t="shared" si="4"/>
        <v/>
      </c>
      <c r="C518" s="20"/>
      <c r="D518" s="15"/>
      <c r="E518" s="15"/>
      <c r="F518" s="15"/>
      <c r="G518" s="16"/>
      <c r="H518" s="15"/>
      <c r="I518" s="15"/>
      <c r="J518" s="21"/>
      <c r="K518" s="15"/>
      <c r="L518" s="15"/>
    </row>
    <row r="519">
      <c r="B519" s="12" t="str">
        <f t="shared" si="4"/>
        <v/>
      </c>
      <c r="C519" s="20"/>
      <c r="D519" s="15"/>
      <c r="E519" s="15"/>
      <c r="F519" s="15"/>
      <c r="G519" s="16"/>
      <c r="H519" s="15"/>
      <c r="I519" s="15"/>
      <c r="J519" s="21"/>
      <c r="K519" s="15"/>
      <c r="L519" s="15"/>
    </row>
    <row r="520">
      <c r="B520" s="12" t="str">
        <f t="shared" si="4"/>
        <v/>
      </c>
      <c r="C520" s="20"/>
      <c r="D520" s="15"/>
      <c r="E520" s="15"/>
      <c r="F520" s="15"/>
      <c r="G520" s="16"/>
      <c r="H520" s="15"/>
      <c r="I520" s="15"/>
      <c r="J520" s="21"/>
      <c r="K520" s="15"/>
      <c r="L520" s="15"/>
    </row>
    <row r="521">
      <c r="B521" s="12" t="str">
        <f t="shared" si="4"/>
        <v/>
      </c>
      <c r="C521" s="20"/>
      <c r="D521" s="15"/>
      <c r="E521" s="15"/>
      <c r="F521" s="15"/>
      <c r="G521" s="16"/>
      <c r="H521" s="15"/>
      <c r="I521" s="15"/>
      <c r="J521" s="21"/>
      <c r="K521" s="15"/>
      <c r="L521" s="15"/>
    </row>
    <row r="522">
      <c r="B522" s="12" t="str">
        <f t="shared" si="4"/>
        <v/>
      </c>
      <c r="C522" s="20"/>
      <c r="D522" s="15"/>
      <c r="E522" s="15"/>
      <c r="F522" s="15"/>
      <c r="G522" s="16"/>
      <c r="H522" s="15"/>
      <c r="I522" s="15"/>
      <c r="J522" s="21"/>
      <c r="K522" s="15"/>
      <c r="L522" s="15"/>
    </row>
    <row r="523">
      <c r="B523" s="12" t="str">
        <f t="shared" si="4"/>
        <v/>
      </c>
      <c r="C523" s="20"/>
      <c r="D523" s="15"/>
      <c r="E523" s="15"/>
      <c r="F523" s="15"/>
      <c r="G523" s="16"/>
      <c r="H523" s="15"/>
      <c r="I523" s="15"/>
      <c r="J523" s="21"/>
      <c r="K523" s="15"/>
      <c r="L523" s="15"/>
    </row>
    <row r="524">
      <c r="B524" s="12" t="str">
        <f t="shared" si="4"/>
        <v/>
      </c>
      <c r="C524" s="20"/>
      <c r="D524" s="15"/>
      <c r="E524" s="15"/>
      <c r="F524" s="15"/>
      <c r="G524" s="16"/>
      <c r="H524" s="15"/>
      <c r="I524" s="15"/>
      <c r="J524" s="21"/>
      <c r="K524" s="15"/>
      <c r="L524" s="15"/>
    </row>
    <row r="525">
      <c r="B525" s="12" t="str">
        <f t="shared" si="4"/>
        <v/>
      </c>
      <c r="C525" s="20"/>
      <c r="D525" s="15"/>
      <c r="E525" s="15"/>
      <c r="F525" s="15"/>
      <c r="G525" s="16"/>
      <c r="H525" s="15"/>
      <c r="I525" s="15"/>
      <c r="J525" s="21"/>
      <c r="K525" s="15"/>
      <c r="L525" s="15"/>
    </row>
    <row r="526">
      <c r="B526" s="12" t="str">
        <f t="shared" si="4"/>
        <v/>
      </c>
      <c r="C526" s="20"/>
      <c r="D526" s="15"/>
      <c r="E526" s="15"/>
      <c r="F526" s="15"/>
      <c r="G526" s="16"/>
      <c r="H526" s="15"/>
      <c r="I526" s="15"/>
      <c r="J526" s="21"/>
      <c r="K526" s="15"/>
      <c r="L526" s="15"/>
    </row>
    <row r="527">
      <c r="B527" s="12" t="str">
        <f t="shared" si="4"/>
        <v/>
      </c>
      <c r="C527" s="20"/>
      <c r="D527" s="15"/>
      <c r="E527" s="15"/>
      <c r="F527" s="15"/>
      <c r="G527" s="16"/>
      <c r="H527" s="15"/>
      <c r="I527" s="15"/>
      <c r="J527" s="21"/>
      <c r="K527" s="15"/>
      <c r="L527" s="15"/>
    </row>
    <row r="528">
      <c r="B528" s="12" t="str">
        <f t="shared" si="4"/>
        <v/>
      </c>
      <c r="C528" s="20"/>
      <c r="D528" s="15"/>
      <c r="E528" s="15"/>
      <c r="F528" s="15"/>
      <c r="G528" s="16"/>
      <c r="H528" s="15"/>
      <c r="I528" s="15"/>
      <c r="J528" s="21"/>
      <c r="K528" s="15"/>
      <c r="L528" s="15"/>
    </row>
    <row r="529">
      <c r="B529" s="12" t="str">
        <f t="shared" si="4"/>
        <v/>
      </c>
      <c r="C529" s="20"/>
      <c r="D529" s="15"/>
      <c r="E529" s="15"/>
      <c r="F529" s="15"/>
      <c r="G529" s="16"/>
      <c r="H529" s="15"/>
      <c r="I529" s="15"/>
      <c r="J529" s="21"/>
      <c r="K529" s="15"/>
      <c r="L529" s="15"/>
    </row>
    <row r="530">
      <c r="B530" s="12" t="str">
        <f t="shared" si="4"/>
        <v/>
      </c>
      <c r="C530" s="20"/>
      <c r="D530" s="15"/>
      <c r="E530" s="15"/>
      <c r="F530" s="15"/>
      <c r="G530" s="16"/>
      <c r="H530" s="15"/>
      <c r="I530" s="15"/>
      <c r="J530" s="21"/>
      <c r="K530" s="15"/>
      <c r="L530" s="15"/>
    </row>
    <row r="531">
      <c r="B531" s="12" t="str">
        <f t="shared" si="4"/>
        <v/>
      </c>
      <c r="C531" s="20"/>
      <c r="D531" s="15"/>
      <c r="E531" s="15"/>
      <c r="F531" s="15"/>
      <c r="G531" s="16"/>
      <c r="H531" s="15"/>
      <c r="I531" s="15"/>
      <c r="J531" s="21"/>
      <c r="K531" s="15"/>
      <c r="L531" s="15"/>
    </row>
    <row r="532">
      <c r="B532" s="12" t="str">
        <f t="shared" si="4"/>
        <v/>
      </c>
      <c r="C532" s="20"/>
      <c r="D532" s="15"/>
      <c r="E532" s="15"/>
      <c r="F532" s="15"/>
      <c r="G532" s="16"/>
      <c r="H532" s="15"/>
      <c r="I532" s="15"/>
      <c r="J532" s="21"/>
      <c r="K532" s="15"/>
      <c r="L532" s="15"/>
    </row>
    <row r="533">
      <c r="B533" s="12" t="str">
        <f t="shared" si="4"/>
        <v/>
      </c>
      <c r="C533" s="20"/>
      <c r="D533" s="15"/>
      <c r="E533" s="15"/>
      <c r="F533" s="15"/>
      <c r="G533" s="16"/>
      <c r="H533" s="15"/>
      <c r="I533" s="15"/>
      <c r="J533" s="21"/>
      <c r="K533" s="15"/>
      <c r="L533" s="15"/>
    </row>
    <row r="534">
      <c r="B534" s="22"/>
      <c r="C534" s="23"/>
      <c r="E534" s="4"/>
      <c r="G534" s="24"/>
      <c r="I534" s="4"/>
      <c r="J534" s="25"/>
    </row>
    <row r="535">
      <c r="B535" s="22"/>
      <c r="C535" s="23"/>
      <c r="E535" s="4"/>
      <c r="G535" s="24"/>
      <c r="I535" s="4"/>
      <c r="J535" s="25"/>
    </row>
    <row r="536">
      <c r="B536" s="22"/>
      <c r="C536" s="23"/>
      <c r="E536" s="4"/>
      <c r="G536" s="24"/>
      <c r="I536" s="4"/>
      <c r="J536" s="25"/>
    </row>
    <row r="537">
      <c r="B537" s="22"/>
      <c r="C537" s="23"/>
      <c r="E537" s="4"/>
      <c r="G537" s="24"/>
      <c r="I537" s="4"/>
      <c r="J537" s="25"/>
    </row>
    <row r="538">
      <c r="B538" s="22"/>
      <c r="C538" s="23"/>
      <c r="E538" s="4"/>
      <c r="G538" s="24"/>
      <c r="I538" s="4"/>
      <c r="J538" s="25"/>
    </row>
    <row r="539">
      <c r="B539" s="22"/>
      <c r="C539" s="23"/>
      <c r="E539" s="4"/>
      <c r="G539" s="24"/>
      <c r="I539" s="4"/>
      <c r="J539" s="25"/>
    </row>
    <row r="540">
      <c r="B540" s="22"/>
      <c r="C540" s="23"/>
      <c r="E540" s="4"/>
      <c r="G540" s="24"/>
      <c r="I540" s="4"/>
      <c r="J540" s="25"/>
    </row>
    <row r="541">
      <c r="B541" s="22"/>
      <c r="C541" s="23"/>
      <c r="E541" s="4"/>
      <c r="G541" s="24"/>
      <c r="I541" s="4"/>
      <c r="J541" s="25"/>
    </row>
    <row r="542">
      <c r="B542" s="22"/>
      <c r="C542" s="23"/>
      <c r="E542" s="4"/>
      <c r="G542" s="24"/>
      <c r="I542" s="4"/>
      <c r="J542" s="25"/>
    </row>
    <row r="543">
      <c r="B543" s="22"/>
      <c r="C543" s="23"/>
      <c r="E543" s="4"/>
      <c r="G543" s="24"/>
      <c r="I543" s="4"/>
      <c r="J543" s="25"/>
    </row>
    <row r="544">
      <c r="B544" s="22"/>
      <c r="C544" s="23"/>
      <c r="E544" s="4"/>
      <c r="G544" s="24"/>
      <c r="I544" s="4"/>
      <c r="J544" s="25"/>
    </row>
    <row r="545">
      <c r="B545" s="22"/>
      <c r="C545" s="23"/>
      <c r="E545" s="4"/>
      <c r="G545" s="24"/>
      <c r="I545" s="4"/>
      <c r="J545" s="25"/>
    </row>
    <row r="546">
      <c r="B546" s="22"/>
      <c r="C546" s="23"/>
      <c r="E546" s="4"/>
      <c r="G546" s="24"/>
      <c r="I546" s="4"/>
      <c r="J546" s="25"/>
    </row>
    <row r="547">
      <c r="B547" s="22"/>
      <c r="C547" s="23"/>
      <c r="E547" s="4"/>
      <c r="G547" s="24"/>
      <c r="I547" s="4"/>
      <c r="J547" s="25"/>
    </row>
    <row r="548">
      <c r="B548" s="22"/>
      <c r="C548" s="23"/>
      <c r="E548" s="4"/>
      <c r="G548" s="24"/>
      <c r="I548" s="4"/>
      <c r="J548" s="25"/>
    </row>
    <row r="549">
      <c r="B549" s="22"/>
      <c r="C549" s="23"/>
      <c r="E549" s="4"/>
      <c r="G549" s="24"/>
      <c r="I549" s="4"/>
      <c r="J549" s="25"/>
    </row>
    <row r="550">
      <c r="B550" s="22"/>
      <c r="C550" s="23"/>
      <c r="E550" s="4"/>
      <c r="G550" s="24"/>
      <c r="I550" s="4"/>
      <c r="J550" s="25"/>
    </row>
    <row r="551">
      <c r="B551" s="22"/>
      <c r="C551" s="23"/>
      <c r="E551" s="4"/>
      <c r="G551" s="24"/>
      <c r="I551" s="4"/>
      <c r="J551" s="25"/>
    </row>
    <row r="552">
      <c r="B552" s="22"/>
      <c r="C552" s="23"/>
      <c r="E552" s="4"/>
      <c r="G552" s="24"/>
      <c r="I552" s="4"/>
      <c r="J552" s="25"/>
    </row>
    <row r="553">
      <c r="B553" s="22"/>
      <c r="C553" s="23"/>
      <c r="E553" s="4"/>
      <c r="G553" s="24"/>
      <c r="I553" s="4"/>
      <c r="J553" s="25"/>
    </row>
    <row r="554">
      <c r="B554" s="22"/>
      <c r="C554" s="23"/>
      <c r="E554" s="4"/>
      <c r="G554" s="24"/>
      <c r="I554" s="4"/>
      <c r="J554" s="25"/>
    </row>
    <row r="555">
      <c r="B555" s="22"/>
      <c r="C555" s="23"/>
      <c r="E555" s="4"/>
      <c r="G555" s="24"/>
      <c r="I555" s="4"/>
      <c r="J555" s="25"/>
    </row>
    <row r="556">
      <c r="B556" s="22"/>
      <c r="C556" s="23"/>
      <c r="E556" s="4"/>
      <c r="G556" s="24"/>
      <c r="I556" s="4"/>
      <c r="J556" s="25"/>
    </row>
    <row r="557">
      <c r="B557" s="22"/>
      <c r="C557" s="23"/>
      <c r="E557" s="4"/>
      <c r="G557" s="24"/>
      <c r="I557" s="4"/>
      <c r="J557" s="25"/>
    </row>
    <row r="558">
      <c r="B558" s="22"/>
      <c r="C558" s="23"/>
      <c r="E558" s="4"/>
      <c r="G558" s="24"/>
      <c r="I558" s="4"/>
      <c r="J558" s="25"/>
    </row>
    <row r="559">
      <c r="B559" s="22"/>
      <c r="C559" s="23"/>
      <c r="E559" s="4"/>
      <c r="G559" s="24"/>
      <c r="I559" s="4"/>
      <c r="J559" s="25"/>
    </row>
    <row r="560">
      <c r="B560" s="22"/>
      <c r="C560" s="23"/>
      <c r="E560" s="4"/>
      <c r="G560" s="24"/>
      <c r="I560" s="4"/>
      <c r="J560" s="25"/>
    </row>
    <row r="561">
      <c r="B561" s="22"/>
      <c r="C561" s="23"/>
      <c r="E561" s="4"/>
      <c r="G561" s="24"/>
      <c r="I561" s="4"/>
      <c r="J561" s="25"/>
    </row>
    <row r="562">
      <c r="B562" s="22"/>
      <c r="C562" s="23"/>
      <c r="E562" s="4"/>
      <c r="G562" s="24"/>
      <c r="I562" s="4"/>
      <c r="J562" s="25"/>
    </row>
    <row r="563">
      <c r="B563" s="22"/>
      <c r="C563" s="23"/>
      <c r="E563" s="4"/>
      <c r="G563" s="24"/>
      <c r="I563" s="4"/>
      <c r="J563" s="25"/>
    </row>
    <row r="564">
      <c r="B564" s="22"/>
      <c r="C564" s="23"/>
      <c r="E564" s="4"/>
      <c r="G564" s="24"/>
      <c r="I564" s="4"/>
      <c r="J564" s="25"/>
    </row>
    <row r="565">
      <c r="B565" s="22"/>
      <c r="C565" s="23"/>
      <c r="E565" s="4"/>
      <c r="G565" s="24"/>
      <c r="I565" s="4"/>
      <c r="J565" s="25"/>
    </row>
    <row r="566">
      <c r="B566" s="22"/>
      <c r="C566" s="23"/>
      <c r="E566" s="4"/>
      <c r="G566" s="24"/>
      <c r="I566" s="4"/>
      <c r="J566" s="25"/>
    </row>
    <row r="567">
      <c r="B567" s="22"/>
      <c r="C567" s="23"/>
      <c r="E567" s="4"/>
      <c r="G567" s="24"/>
      <c r="I567" s="4"/>
      <c r="J567" s="25"/>
    </row>
    <row r="568">
      <c r="B568" s="22"/>
      <c r="C568" s="23"/>
      <c r="E568" s="4"/>
      <c r="G568" s="24"/>
      <c r="I568" s="4"/>
      <c r="J568" s="25"/>
    </row>
    <row r="569">
      <c r="B569" s="22"/>
      <c r="C569" s="23"/>
      <c r="E569" s="4"/>
      <c r="G569" s="24"/>
      <c r="I569" s="4"/>
      <c r="J569" s="25"/>
    </row>
    <row r="570">
      <c r="B570" s="22"/>
      <c r="C570" s="23"/>
      <c r="E570" s="4"/>
      <c r="G570" s="24"/>
      <c r="I570" s="4"/>
      <c r="J570" s="25"/>
    </row>
    <row r="571">
      <c r="B571" s="22"/>
      <c r="C571" s="23"/>
      <c r="E571" s="4"/>
      <c r="G571" s="24"/>
      <c r="I571" s="4"/>
      <c r="J571" s="25"/>
    </row>
    <row r="572">
      <c r="B572" s="22"/>
      <c r="C572" s="23"/>
      <c r="E572" s="4"/>
      <c r="G572" s="24"/>
      <c r="I572" s="4"/>
      <c r="J572" s="25"/>
    </row>
    <row r="573">
      <c r="B573" s="22"/>
      <c r="C573" s="23"/>
      <c r="E573" s="4"/>
      <c r="G573" s="24"/>
      <c r="I573" s="4"/>
      <c r="J573" s="25"/>
    </row>
    <row r="574">
      <c r="B574" s="22"/>
      <c r="C574" s="23"/>
      <c r="E574" s="4"/>
      <c r="G574" s="24"/>
      <c r="I574" s="4"/>
      <c r="J574" s="25"/>
    </row>
    <row r="575">
      <c r="B575" s="22"/>
      <c r="C575" s="23"/>
      <c r="E575" s="4"/>
      <c r="G575" s="24"/>
      <c r="I575" s="4"/>
      <c r="J575" s="25"/>
    </row>
    <row r="576">
      <c r="B576" s="22"/>
      <c r="C576" s="23"/>
      <c r="E576" s="4"/>
      <c r="G576" s="24"/>
      <c r="I576" s="4"/>
      <c r="J576" s="25"/>
    </row>
    <row r="577">
      <c r="B577" s="22"/>
      <c r="C577" s="23"/>
      <c r="E577" s="4"/>
      <c r="G577" s="24"/>
      <c r="I577" s="4"/>
      <c r="J577" s="25"/>
    </row>
    <row r="578">
      <c r="B578" s="22"/>
      <c r="C578" s="23"/>
      <c r="E578" s="4"/>
      <c r="G578" s="24"/>
      <c r="I578" s="4"/>
      <c r="J578" s="25"/>
    </row>
    <row r="579">
      <c r="B579" s="22"/>
      <c r="C579" s="23"/>
      <c r="E579" s="4"/>
      <c r="G579" s="24"/>
      <c r="I579" s="4"/>
      <c r="J579" s="25"/>
    </row>
    <row r="580">
      <c r="B580" s="22"/>
      <c r="C580" s="23"/>
      <c r="E580" s="4"/>
      <c r="G580" s="24"/>
      <c r="I580" s="4"/>
      <c r="J580" s="25"/>
    </row>
    <row r="581">
      <c r="B581" s="22"/>
      <c r="C581" s="23"/>
      <c r="E581" s="4"/>
      <c r="G581" s="24"/>
      <c r="I581" s="4"/>
      <c r="J581" s="25"/>
    </row>
    <row r="582">
      <c r="B582" s="22"/>
      <c r="C582" s="23"/>
      <c r="E582" s="4"/>
      <c r="G582" s="24"/>
      <c r="I582" s="4"/>
      <c r="J582" s="25"/>
    </row>
    <row r="583">
      <c r="B583" s="22"/>
      <c r="C583" s="23"/>
      <c r="E583" s="4"/>
      <c r="G583" s="24"/>
      <c r="I583" s="4"/>
      <c r="J583" s="25"/>
    </row>
    <row r="584">
      <c r="B584" s="22"/>
      <c r="C584" s="23"/>
      <c r="E584" s="4"/>
      <c r="G584" s="24"/>
      <c r="I584" s="4"/>
      <c r="J584" s="25"/>
    </row>
    <row r="585">
      <c r="B585" s="22"/>
      <c r="C585" s="23"/>
      <c r="E585" s="4"/>
      <c r="G585" s="24"/>
      <c r="I585" s="4"/>
      <c r="J585" s="25"/>
    </row>
    <row r="586">
      <c r="B586" s="22"/>
      <c r="C586" s="23"/>
      <c r="E586" s="4"/>
      <c r="G586" s="24"/>
      <c r="I586" s="4"/>
      <c r="J586" s="25"/>
    </row>
    <row r="587">
      <c r="B587" s="22"/>
      <c r="C587" s="23"/>
      <c r="E587" s="4"/>
      <c r="G587" s="24"/>
      <c r="I587" s="4"/>
      <c r="J587" s="25"/>
    </row>
    <row r="588">
      <c r="B588" s="22"/>
      <c r="C588" s="23"/>
      <c r="E588" s="4"/>
      <c r="G588" s="24"/>
      <c r="I588" s="4"/>
      <c r="J588" s="25"/>
    </row>
    <row r="589">
      <c r="B589" s="22"/>
      <c r="C589" s="23"/>
      <c r="E589" s="4"/>
      <c r="G589" s="24"/>
      <c r="I589" s="4"/>
      <c r="J589" s="25"/>
    </row>
    <row r="590">
      <c r="B590" s="22"/>
      <c r="C590" s="23"/>
      <c r="E590" s="4"/>
      <c r="G590" s="24"/>
      <c r="I590" s="4"/>
      <c r="J590" s="25"/>
    </row>
    <row r="591">
      <c r="B591" s="22"/>
      <c r="C591" s="23"/>
      <c r="E591" s="4"/>
      <c r="G591" s="24"/>
      <c r="I591" s="4"/>
      <c r="J591" s="25"/>
    </row>
    <row r="592">
      <c r="B592" s="22"/>
      <c r="C592" s="23"/>
      <c r="E592" s="4"/>
      <c r="G592" s="24"/>
      <c r="I592" s="4"/>
      <c r="J592" s="25"/>
    </row>
    <row r="593">
      <c r="B593" s="22"/>
      <c r="C593" s="23"/>
      <c r="E593" s="4"/>
      <c r="G593" s="24"/>
      <c r="I593" s="4"/>
      <c r="J593" s="25"/>
    </row>
    <row r="594">
      <c r="B594" s="22"/>
      <c r="C594" s="23"/>
      <c r="E594" s="4"/>
      <c r="G594" s="24"/>
      <c r="I594" s="4"/>
      <c r="J594" s="25"/>
    </row>
    <row r="595">
      <c r="B595" s="22"/>
      <c r="C595" s="23"/>
      <c r="E595" s="4"/>
      <c r="G595" s="24"/>
      <c r="I595" s="4"/>
      <c r="J595" s="25"/>
    </row>
    <row r="596">
      <c r="B596" s="22"/>
      <c r="C596" s="23"/>
      <c r="E596" s="4"/>
      <c r="G596" s="24"/>
      <c r="I596" s="4"/>
      <c r="J596" s="25"/>
    </row>
    <row r="597">
      <c r="B597" s="22"/>
      <c r="C597" s="23"/>
      <c r="E597" s="4"/>
      <c r="G597" s="24"/>
      <c r="I597" s="4"/>
      <c r="J597" s="25"/>
    </row>
    <row r="598">
      <c r="B598" s="22"/>
      <c r="C598" s="23"/>
      <c r="E598" s="4"/>
      <c r="G598" s="24"/>
      <c r="I598" s="4"/>
      <c r="J598" s="25"/>
    </row>
    <row r="599">
      <c r="B599" s="22"/>
      <c r="C599" s="23"/>
      <c r="E599" s="4"/>
      <c r="G599" s="24"/>
      <c r="I599" s="4"/>
      <c r="J599" s="25"/>
    </row>
    <row r="600">
      <c r="B600" s="22"/>
      <c r="C600" s="23"/>
      <c r="E600" s="4"/>
      <c r="G600" s="24"/>
      <c r="I600" s="4"/>
      <c r="J600" s="25"/>
    </row>
    <row r="601">
      <c r="B601" s="22"/>
      <c r="C601" s="23"/>
      <c r="E601" s="4"/>
      <c r="G601" s="24"/>
      <c r="I601" s="4"/>
      <c r="J601" s="25"/>
    </row>
    <row r="602">
      <c r="B602" s="22"/>
      <c r="C602" s="23"/>
      <c r="E602" s="4"/>
      <c r="G602" s="24"/>
      <c r="I602" s="4"/>
      <c r="J602" s="25"/>
    </row>
    <row r="603">
      <c r="B603" s="22"/>
      <c r="C603" s="23"/>
      <c r="E603" s="4"/>
      <c r="G603" s="24"/>
      <c r="I603" s="4"/>
      <c r="J603" s="25"/>
    </row>
    <row r="604">
      <c r="B604" s="22"/>
      <c r="C604" s="23"/>
      <c r="E604" s="4"/>
      <c r="G604" s="24"/>
      <c r="I604" s="4"/>
      <c r="J604" s="25"/>
    </row>
    <row r="605">
      <c r="B605" s="22"/>
      <c r="C605" s="23"/>
      <c r="E605" s="4"/>
      <c r="G605" s="24"/>
      <c r="I605" s="4"/>
      <c r="J605" s="25"/>
    </row>
    <row r="606">
      <c r="B606" s="22"/>
      <c r="C606" s="23"/>
      <c r="E606" s="4"/>
      <c r="G606" s="24"/>
      <c r="I606" s="4"/>
      <c r="J606" s="25"/>
    </row>
    <row r="607">
      <c r="B607" s="22"/>
      <c r="C607" s="23"/>
      <c r="E607" s="4"/>
      <c r="G607" s="24"/>
      <c r="I607" s="4"/>
      <c r="J607" s="25"/>
    </row>
    <row r="608">
      <c r="B608" s="22"/>
      <c r="C608" s="23"/>
      <c r="E608" s="4"/>
      <c r="G608" s="24"/>
      <c r="I608" s="4"/>
      <c r="J608" s="25"/>
    </row>
    <row r="609">
      <c r="B609" s="22"/>
      <c r="C609" s="23"/>
      <c r="E609" s="4"/>
      <c r="G609" s="24"/>
      <c r="I609" s="4"/>
      <c r="J609" s="25"/>
    </row>
    <row r="610">
      <c r="B610" s="22"/>
      <c r="C610" s="23"/>
      <c r="E610" s="4"/>
      <c r="G610" s="24"/>
      <c r="I610" s="4"/>
      <c r="J610" s="25"/>
    </row>
    <row r="611">
      <c r="B611" s="22"/>
      <c r="C611" s="23"/>
      <c r="E611" s="4"/>
      <c r="G611" s="24"/>
      <c r="I611" s="4"/>
      <c r="J611" s="25"/>
    </row>
    <row r="612">
      <c r="B612" s="22"/>
      <c r="C612" s="23"/>
      <c r="E612" s="4"/>
      <c r="G612" s="24"/>
      <c r="I612" s="4"/>
      <c r="J612" s="25"/>
    </row>
    <row r="613">
      <c r="B613" s="22"/>
      <c r="C613" s="23"/>
      <c r="E613" s="4"/>
      <c r="G613" s="24"/>
      <c r="I613" s="4"/>
      <c r="J613" s="25"/>
    </row>
    <row r="614">
      <c r="B614" s="22"/>
      <c r="C614" s="23"/>
      <c r="E614" s="4"/>
      <c r="G614" s="24"/>
      <c r="I614" s="4"/>
      <c r="J614" s="25"/>
    </row>
    <row r="615">
      <c r="B615" s="22"/>
      <c r="C615" s="23"/>
      <c r="E615" s="4"/>
      <c r="G615" s="24"/>
      <c r="I615" s="4"/>
      <c r="J615" s="25"/>
    </row>
    <row r="616">
      <c r="B616" s="22"/>
      <c r="C616" s="23"/>
      <c r="E616" s="4"/>
      <c r="G616" s="24"/>
      <c r="I616" s="4"/>
      <c r="J616" s="25"/>
    </row>
    <row r="617">
      <c r="B617" s="22"/>
      <c r="C617" s="23"/>
      <c r="E617" s="4"/>
      <c r="G617" s="24"/>
      <c r="I617" s="4"/>
      <c r="J617" s="25"/>
    </row>
    <row r="618">
      <c r="B618" s="22"/>
      <c r="C618" s="23"/>
      <c r="E618" s="4"/>
      <c r="G618" s="24"/>
      <c r="I618" s="4"/>
      <c r="J618" s="25"/>
    </row>
    <row r="619">
      <c r="B619" s="22"/>
      <c r="C619" s="23"/>
      <c r="E619" s="4"/>
      <c r="G619" s="24"/>
      <c r="I619" s="4"/>
      <c r="J619" s="25"/>
    </row>
    <row r="620">
      <c r="B620" s="22"/>
      <c r="C620" s="23"/>
      <c r="E620" s="4"/>
      <c r="G620" s="24"/>
      <c r="I620" s="4"/>
      <c r="J620" s="25"/>
    </row>
    <row r="621">
      <c r="B621" s="22"/>
      <c r="C621" s="23"/>
      <c r="E621" s="4"/>
      <c r="G621" s="24"/>
      <c r="I621" s="4"/>
      <c r="J621" s="25"/>
    </row>
    <row r="622">
      <c r="B622" s="22"/>
      <c r="C622" s="23"/>
      <c r="E622" s="4"/>
      <c r="G622" s="24"/>
      <c r="I622" s="4"/>
      <c r="J622" s="25"/>
    </row>
    <row r="623">
      <c r="B623" s="22"/>
      <c r="C623" s="23"/>
      <c r="E623" s="4"/>
      <c r="G623" s="24"/>
      <c r="I623" s="4"/>
      <c r="J623" s="25"/>
    </row>
    <row r="624">
      <c r="B624" s="22"/>
      <c r="C624" s="23"/>
      <c r="E624" s="4"/>
      <c r="G624" s="24"/>
      <c r="I624" s="4"/>
      <c r="J624" s="25"/>
    </row>
    <row r="625">
      <c r="B625" s="22"/>
      <c r="C625" s="23"/>
      <c r="E625" s="4"/>
      <c r="G625" s="24"/>
      <c r="I625" s="4"/>
      <c r="J625" s="25"/>
    </row>
    <row r="626">
      <c r="B626" s="22"/>
      <c r="C626" s="23"/>
      <c r="E626" s="4"/>
      <c r="G626" s="24"/>
      <c r="I626" s="4"/>
      <c r="J626" s="25"/>
    </row>
    <row r="627">
      <c r="B627" s="22"/>
      <c r="C627" s="23"/>
      <c r="E627" s="4"/>
      <c r="G627" s="24"/>
      <c r="I627" s="4"/>
      <c r="J627" s="25"/>
    </row>
    <row r="628">
      <c r="B628" s="22"/>
      <c r="C628" s="23"/>
      <c r="E628" s="4"/>
      <c r="G628" s="24"/>
      <c r="I628" s="4"/>
      <c r="J628" s="25"/>
    </row>
    <row r="629">
      <c r="B629" s="22"/>
      <c r="C629" s="23"/>
      <c r="E629" s="4"/>
      <c r="G629" s="24"/>
      <c r="I629" s="4"/>
      <c r="J629" s="25"/>
    </row>
    <row r="630">
      <c r="B630" s="22"/>
      <c r="C630" s="23"/>
      <c r="E630" s="4"/>
      <c r="G630" s="24"/>
      <c r="I630" s="4"/>
      <c r="J630" s="25"/>
    </row>
    <row r="631">
      <c r="B631" s="22"/>
      <c r="C631" s="23"/>
      <c r="E631" s="4"/>
      <c r="G631" s="24"/>
      <c r="I631" s="4"/>
      <c r="J631" s="25"/>
    </row>
    <row r="632">
      <c r="B632" s="22"/>
      <c r="C632" s="23"/>
      <c r="E632" s="4"/>
      <c r="G632" s="24"/>
      <c r="I632" s="4"/>
      <c r="J632" s="25"/>
    </row>
    <row r="633">
      <c r="B633" s="22"/>
      <c r="C633" s="23"/>
      <c r="E633" s="4"/>
      <c r="G633" s="24"/>
      <c r="I633" s="4"/>
      <c r="J633" s="25"/>
    </row>
    <row r="634">
      <c r="B634" s="22"/>
      <c r="C634" s="23"/>
      <c r="E634" s="4"/>
      <c r="G634" s="24"/>
      <c r="I634" s="4"/>
      <c r="J634" s="25"/>
    </row>
    <row r="635">
      <c r="B635" s="22"/>
      <c r="C635" s="23"/>
      <c r="E635" s="4"/>
      <c r="G635" s="24"/>
      <c r="I635" s="4"/>
      <c r="J635" s="25"/>
    </row>
    <row r="636">
      <c r="B636" s="22"/>
      <c r="C636" s="23"/>
      <c r="E636" s="4"/>
      <c r="G636" s="24"/>
      <c r="I636" s="4"/>
      <c r="J636" s="25"/>
    </row>
    <row r="637">
      <c r="B637" s="22"/>
      <c r="C637" s="23"/>
      <c r="E637" s="4"/>
      <c r="G637" s="24"/>
      <c r="I637" s="4"/>
      <c r="J637" s="25"/>
    </row>
    <row r="638">
      <c r="B638" s="22"/>
      <c r="C638" s="23"/>
      <c r="E638" s="4"/>
      <c r="G638" s="24"/>
      <c r="I638" s="4"/>
      <c r="J638" s="25"/>
    </row>
    <row r="639">
      <c r="B639" s="22"/>
      <c r="C639" s="23"/>
      <c r="E639" s="4"/>
      <c r="G639" s="24"/>
      <c r="I639" s="4"/>
      <c r="J639" s="25"/>
    </row>
    <row r="640">
      <c r="B640" s="22"/>
      <c r="C640" s="23"/>
      <c r="E640" s="4"/>
      <c r="G640" s="24"/>
      <c r="I640" s="4"/>
      <c r="J640" s="25"/>
    </row>
    <row r="641">
      <c r="B641" s="22"/>
      <c r="C641" s="23"/>
      <c r="E641" s="4"/>
      <c r="G641" s="24"/>
      <c r="I641" s="4"/>
      <c r="J641" s="25"/>
    </row>
    <row r="642">
      <c r="B642" s="22"/>
      <c r="C642" s="23"/>
      <c r="E642" s="4"/>
      <c r="G642" s="24"/>
      <c r="I642" s="4"/>
      <c r="J642" s="25"/>
    </row>
    <row r="643">
      <c r="B643" s="22"/>
      <c r="C643" s="23"/>
      <c r="E643" s="4"/>
      <c r="G643" s="24"/>
      <c r="I643" s="4"/>
      <c r="J643" s="25"/>
    </row>
    <row r="644">
      <c r="B644" s="22"/>
      <c r="C644" s="23"/>
      <c r="E644" s="4"/>
      <c r="G644" s="24"/>
      <c r="I644" s="4"/>
      <c r="J644" s="25"/>
    </row>
    <row r="645">
      <c r="B645" s="22"/>
      <c r="C645" s="23"/>
      <c r="E645" s="4"/>
      <c r="G645" s="24"/>
      <c r="I645" s="4"/>
      <c r="J645" s="25"/>
    </row>
    <row r="646">
      <c r="B646" s="22"/>
      <c r="C646" s="23"/>
      <c r="E646" s="4"/>
      <c r="G646" s="24"/>
      <c r="I646" s="4"/>
      <c r="J646" s="25"/>
    </row>
    <row r="647">
      <c r="B647" s="22"/>
      <c r="C647" s="23"/>
      <c r="E647" s="4"/>
      <c r="G647" s="24"/>
      <c r="I647" s="4"/>
      <c r="J647" s="25"/>
    </row>
    <row r="648">
      <c r="B648" s="22"/>
      <c r="C648" s="23"/>
      <c r="E648" s="4"/>
      <c r="G648" s="24"/>
      <c r="I648" s="4"/>
      <c r="J648" s="25"/>
    </row>
    <row r="649">
      <c r="B649" s="22"/>
      <c r="C649" s="23"/>
      <c r="E649" s="4"/>
      <c r="G649" s="24"/>
      <c r="I649" s="4"/>
      <c r="J649" s="25"/>
    </row>
    <row r="650">
      <c r="B650" s="22"/>
      <c r="C650" s="23"/>
      <c r="E650" s="4"/>
      <c r="G650" s="24"/>
      <c r="I650" s="4"/>
      <c r="J650" s="25"/>
    </row>
    <row r="651">
      <c r="B651" s="22"/>
      <c r="C651" s="23"/>
      <c r="E651" s="4"/>
      <c r="G651" s="24"/>
      <c r="I651" s="4"/>
      <c r="J651" s="25"/>
    </row>
    <row r="652">
      <c r="B652" s="22"/>
      <c r="C652" s="23"/>
      <c r="E652" s="4"/>
      <c r="G652" s="24"/>
      <c r="I652" s="4"/>
      <c r="J652" s="25"/>
    </row>
    <row r="653">
      <c r="B653" s="22"/>
      <c r="C653" s="23"/>
      <c r="E653" s="4"/>
      <c r="G653" s="24"/>
      <c r="I653" s="4"/>
      <c r="J653" s="25"/>
    </row>
    <row r="654">
      <c r="B654" s="22"/>
      <c r="C654" s="23"/>
      <c r="E654" s="4"/>
      <c r="G654" s="24"/>
      <c r="I654" s="4"/>
      <c r="J654" s="25"/>
    </row>
    <row r="655">
      <c r="B655" s="22"/>
      <c r="C655" s="23"/>
      <c r="E655" s="4"/>
      <c r="G655" s="24"/>
      <c r="I655" s="4"/>
      <c r="J655" s="25"/>
    </row>
    <row r="656">
      <c r="B656" s="22"/>
      <c r="C656" s="23"/>
      <c r="E656" s="4"/>
      <c r="G656" s="24"/>
      <c r="I656" s="4"/>
      <c r="J656" s="25"/>
    </row>
    <row r="657">
      <c r="B657" s="22"/>
      <c r="C657" s="23"/>
      <c r="E657" s="4"/>
      <c r="G657" s="24"/>
      <c r="I657" s="4"/>
      <c r="J657" s="25"/>
    </row>
    <row r="658">
      <c r="B658" s="22"/>
      <c r="C658" s="23"/>
      <c r="E658" s="4"/>
      <c r="G658" s="24"/>
      <c r="I658" s="4"/>
      <c r="J658" s="25"/>
    </row>
    <row r="659">
      <c r="B659" s="22"/>
      <c r="C659" s="23"/>
      <c r="E659" s="4"/>
      <c r="G659" s="24"/>
      <c r="I659" s="4"/>
      <c r="J659" s="25"/>
    </row>
    <row r="660">
      <c r="B660" s="22"/>
      <c r="C660" s="23"/>
      <c r="E660" s="4"/>
      <c r="G660" s="24"/>
      <c r="I660" s="4"/>
      <c r="J660" s="25"/>
    </row>
    <row r="661">
      <c r="B661" s="22"/>
      <c r="C661" s="23"/>
      <c r="E661" s="4"/>
      <c r="G661" s="24"/>
      <c r="I661" s="4"/>
      <c r="J661" s="25"/>
    </row>
    <row r="662">
      <c r="B662" s="22"/>
      <c r="C662" s="23"/>
      <c r="E662" s="4"/>
      <c r="G662" s="24"/>
      <c r="I662" s="4"/>
      <c r="J662" s="25"/>
    </row>
    <row r="663">
      <c r="B663" s="22"/>
      <c r="C663" s="23"/>
      <c r="E663" s="4"/>
      <c r="G663" s="24"/>
      <c r="I663" s="4"/>
      <c r="J663" s="25"/>
    </row>
    <row r="664">
      <c r="B664" s="22"/>
      <c r="C664" s="23"/>
      <c r="E664" s="4"/>
      <c r="G664" s="24"/>
      <c r="I664" s="4"/>
      <c r="J664" s="25"/>
    </row>
    <row r="665">
      <c r="B665" s="22"/>
      <c r="C665" s="23"/>
      <c r="E665" s="4"/>
      <c r="G665" s="24"/>
      <c r="I665" s="4"/>
      <c r="J665" s="25"/>
    </row>
    <row r="666">
      <c r="B666" s="22"/>
      <c r="C666" s="23"/>
      <c r="E666" s="4"/>
      <c r="G666" s="24"/>
      <c r="I666" s="4"/>
      <c r="J666" s="25"/>
    </row>
    <row r="667">
      <c r="B667" s="22"/>
      <c r="C667" s="23"/>
      <c r="E667" s="4"/>
      <c r="G667" s="24"/>
      <c r="I667" s="4"/>
      <c r="J667" s="25"/>
    </row>
    <row r="668">
      <c r="B668" s="22"/>
      <c r="C668" s="23"/>
      <c r="E668" s="4"/>
      <c r="G668" s="24"/>
      <c r="I668" s="4"/>
      <c r="J668" s="25"/>
    </row>
    <row r="669">
      <c r="B669" s="22"/>
      <c r="C669" s="23"/>
      <c r="E669" s="4"/>
      <c r="G669" s="24"/>
      <c r="I669" s="4"/>
      <c r="J669" s="25"/>
    </row>
    <row r="670">
      <c r="B670" s="22"/>
      <c r="C670" s="23"/>
      <c r="E670" s="4"/>
      <c r="G670" s="24"/>
      <c r="I670" s="4"/>
      <c r="J670" s="25"/>
    </row>
    <row r="671">
      <c r="B671" s="22"/>
      <c r="C671" s="23"/>
      <c r="E671" s="4"/>
      <c r="G671" s="24"/>
      <c r="I671" s="4"/>
      <c r="J671" s="25"/>
    </row>
    <row r="672">
      <c r="B672" s="22"/>
      <c r="C672" s="23"/>
      <c r="E672" s="4"/>
      <c r="G672" s="24"/>
      <c r="I672" s="4"/>
      <c r="J672" s="25"/>
    </row>
    <row r="673">
      <c r="B673" s="22"/>
      <c r="C673" s="23"/>
      <c r="E673" s="4"/>
      <c r="G673" s="24"/>
      <c r="I673" s="4"/>
      <c r="J673" s="25"/>
    </row>
    <row r="674">
      <c r="B674" s="22"/>
      <c r="C674" s="23"/>
      <c r="E674" s="4"/>
      <c r="G674" s="24"/>
      <c r="I674" s="4"/>
      <c r="J674" s="25"/>
    </row>
    <row r="675">
      <c r="B675" s="22"/>
      <c r="C675" s="23"/>
      <c r="E675" s="4"/>
      <c r="G675" s="24"/>
      <c r="I675" s="4"/>
      <c r="J675" s="25"/>
    </row>
    <row r="676">
      <c r="B676" s="22"/>
      <c r="C676" s="23"/>
      <c r="E676" s="4"/>
      <c r="G676" s="24"/>
      <c r="I676" s="4"/>
      <c r="J676" s="25"/>
    </row>
    <row r="677">
      <c r="B677" s="22"/>
      <c r="C677" s="23"/>
      <c r="E677" s="4"/>
      <c r="G677" s="24"/>
      <c r="I677" s="4"/>
      <c r="J677" s="25"/>
    </row>
    <row r="678">
      <c r="B678" s="22"/>
      <c r="C678" s="23"/>
      <c r="E678" s="4"/>
      <c r="G678" s="24"/>
      <c r="I678" s="4"/>
      <c r="J678" s="25"/>
    </row>
    <row r="679">
      <c r="B679" s="22"/>
      <c r="C679" s="23"/>
      <c r="E679" s="4"/>
      <c r="G679" s="24"/>
      <c r="I679" s="4"/>
      <c r="J679" s="25"/>
    </row>
    <row r="680">
      <c r="B680" s="22"/>
      <c r="C680" s="23"/>
      <c r="E680" s="4"/>
      <c r="G680" s="24"/>
      <c r="I680" s="4"/>
      <c r="J680" s="25"/>
    </row>
    <row r="681">
      <c r="B681" s="22"/>
      <c r="C681" s="23"/>
      <c r="E681" s="4"/>
      <c r="G681" s="24"/>
      <c r="I681" s="4"/>
      <c r="J681" s="25"/>
    </row>
    <row r="682">
      <c r="B682" s="22"/>
      <c r="C682" s="23"/>
      <c r="E682" s="4"/>
      <c r="G682" s="24"/>
      <c r="I682" s="4"/>
      <c r="J682" s="25"/>
    </row>
    <row r="683">
      <c r="B683" s="22"/>
      <c r="C683" s="23"/>
      <c r="E683" s="4"/>
      <c r="G683" s="24"/>
      <c r="I683" s="4"/>
      <c r="J683" s="25"/>
    </row>
    <row r="684">
      <c r="B684" s="22"/>
      <c r="C684" s="23"/>
      <c r="E684" s="4"/>
      <c r="G684" s="24"/>
      <c r="I684" s="4"/>
      <c r="J684" s="25"/>
    </row>
    <row r="685">
      <c r="B685" s="22"/>
      <c r="C685" s="23"/>
      <c r="E685" s="4"/>
      <c r="G685" s="24"/>
      <c r="I685" s="4"/>
      <c r="J685" s="25"/>
    </row>
    <row r="686">
      <c r="B686" s="22"/>
      <c r="C686" s="23"/>
      <c r="E686" s="4"/>
      <c r="G686" s="24"/>
      <c r="I686" s="4"/>
      <c r="J686" s="25"/>
    </row>
    <row r="687">
      <c r="B687" s="22"/>
      <c r="C687" s="23"/>
      <c r="E687" s="4"/>
      <c r="G687" s="24"/>
      <c r="I687" s="4"/>
      <c r="J687" s="25"/>
    </row>
    <row r="688">
      <c r="B688" s="22"/>
      <c r="C688" s="23"/>
      <c r="E688" s="4"/>
      <c r="G688" s="24"/>
      <c r="I688" s="4"/>
      <c r="J688" s="25"/>
    </row>
    <row r="689">
      <c r="B689" s="22"/>
      <c r="C689" s="23"/>
      <c r="E689" s="4"/>
      <c r="G689" s="24"/>
      <c r="I689" s="4"/>
      <c r="J689" s="25"/>
    </row>
    <row r="690">
      <c r="B690" s="22"/>
      <c r="C690" s="23"/>
      <c r="E690" s="4"/>
      <c r="G690" s="24"/>
      <c r="I690" s="4"/>
      <c r="J690" s="25"/>
    </row>
    <row r="691">
      <c r="B691" s="22"/>
      <c r="C691" s="23"/>
      <c r="E691" s="4"/>
      <c r="G691" s="24"/>
      <c r="I691" s="4"/>
      <c r="J691" s="25"/>
    </row>
    <row r="692">
      <c r="B692" s="22"/>
      <c r="C692" s="23"/>
      <c r="E692" s="4"/>
      <c r="G692" s="24"/>
      <c r="I692" s="4"/>
      <c r="J692" s="25"/>
    </row>
    <row r="693">
      <c r="B693" s="22"/>
      <c r="C693" s="23"/>
      <c r="E693" s="4"/>
      <c r="G693" s="24"/>
      <c r="I693" s="4"/>
      <c r="J693" s="25"/>
    </row>
    <row r="694">
      <c r="B694" s="22"/>
      <c r="C694" s="23"/>
      <c r="E694" s="4"/>
      <c r="G694" s="24"/>
      <c r="I694" s="4"/>
      <c r="J694" s="25"/>
    </row>
    <row r="695">
      <c r="B695" s="22"/>
      <c r="C695" s="23"/>
      <c r="E695" s="4"/>
      <c r="G695" s="24"/>
      <c r="I695" s="4"/>
      <c r="J695" s="25"/>
    </row>
    <row r="696">
      <c r="B696" s="22"/>
      <c r="C696" s="23"/>
      <c r="E696" s="4"/>
      <c r="G696" s="24"/>
      <c r="I696" s="4"/>
      <c r="J696" s="25"/>
    </row>
    <row r="697">
      <c r="B697" s="22"/>
      <c r="C697" s="23"/>
      <c r="E697" s="4"/>
      <c r="G697" s="24"/>
      <c r="I697" s="4"/>
      <c r="J697" s="25"/>
    </row>
    <row r="698">
      <c r="B698" s="22"/>
      <c r="C698" s="23"/>
      <c r="E698" s="4"/>
      <c r="G698" s="24"/>
      <c r="I698" s="4"/>
      <c r="J698" s="25"/>
    </row>
    <row r="699">
      <c r="B699" s="22"/>
      <c r="C699" s="23"/>
      <c r="E699" s="4"/>
      <c r="G699" s="24"/>
      <c r="I699" s="4"/>
      <c r="J699" s="25"/>
    </row>
    <row r="700">
      <c r="B700" s="22"/>
      <c r="C700" s="23"/>
      <c r="E700" s="4"/>
      <c r="G700" s="24"/>
      <c r="I700" s="4"/>
      <c r="J700" s="25"/>
    </row>
    <row r="701">
      <c r="B701" s="22"/>
      <c r="C701" s="23"/>
      <c r="E701" s="4"/>
      <c r="G701" s="24"/>
      <c r="I701" s="4"/>
      <c r="J701" s="25"/>
    </row>
    <row r="702">
      <c r="B702" s="22"/>
      <c r="C702" s="23"/>
      <c r="E702" s="4"/>
      <c r="G702" s="24"/>
      <c r="I702" s="4"/>
      <c r="J702" s="25"/>
    </row>
    <row r="703">
      <c r="B703" s="22"/>
      <c r="C703" s="23"/>
      <c r="E703" s="4"/>
      <c r="G703" s="24"/>
      <c r="I703" s="4"/>
      <c r="J703" s="25"/>
    </row>
    <row r="704">
      <c r="B704" s="22"/>
      <c r="C704" s="23"/>
      <c r="E704" s="4"/>
      <c r="G704" s="24"/>
      <c r="I704" s="4"/>
      <c r="J704" s="25"/>
    </row>
    <row r="705">
      <c r="B705" s="22"/>
      <c r="C705" s="23"/>
      <c r="E705" s="4"/>
      <c r="G705" s="24"/>
      <c r="I705" s="4"/>
      <c r="J705" s="25"/>
    </row>
    <row r="706">
      <c r="B706" s="22"/>
      <c r="C706" s="23"/>
      <c r="E706" s="4"/>
      <c r="G706" s="24"/>
      <c r="I706" s="4"/>
      <c r="J706" s="25"/>
    </row>
    <row r="707">
      <c r="B707" s="22"/>
      <c r="C707" s="23"/>
      <c r="E707" s="4"/>
      <c r="G707" s="24"/>
      <c r="I707" s="4"/>
      <c r="J707" s="25"/>
    </row>
    <row r="708">
      <c r="B708" s="22"/>
      <c r="C708" s="23"/>
      <c r="E708" s="4"/>
      <c r="G708" s="24"/>
      <c r="I708" s="4"/>
      <c r="J708" s="25"/>
    </row>
    <row r="709">
      <c r="B709" s="22"/>
      <c r="C709" s="23"/>
      <c r="E709" s="4"/>
      <c r="G709" s="24"/>
      <c r="I709" s="4"/>
      <c r="J709" s="25"/>
    </row>
    <row r="710">
      <c r="B710" s="22"/>
      <c r="C710" s="23"/>
      <c r="E710" s="4"/>
      <c r="G710" s="24"/>
      <c r="I710" s="4"/>
      <c r="J710" s="25"/>
    </row>
    <row r="711">
      <c r="B711" s="22"/>
      <c r="C711" s="23"/>
      <c r="E711" s="4"/>
      <c r="G711" s="24"/>
      <c r="I711" s="4"/>
      <c r="J711" s="25"/>
    </row>
    <row r="712">
      <c r="B712" s="22"/>
      <c r="C712" s="23"/>
      <c r="E712" s="4"/>
      <c r="G712" s="24"/>
      <c r="I712" s="4"/>
      <c r="J712" s="25"/>
    </row>
    <row r="713">
      <c r="B713" s="22"/>
      <c r="C713" s="23"/>
      <c r="E713" s="4"/>
      <c r="G713" s="24"/>
      <c r="I713" s="4"/>
      <c r="J713" s="25"/>
    </row>
    <row r="714">
      <c r="B714" s="22"/>
      <c r="C714" s="23"/>
      <c r="E714" s="4"/>
      <c r="G714" s="24"/>
      <c r="I714" s="4"/>
      <c r="J714" s="25"/>
    </row>
    <row r="715">
      <c r="B715" s="22"/>
      <c r="C715" s="23"/>
      <c r="E715" s="4"/>
      <c r="G715" s="24"/>
      <c r="I715" s="4"/>
      <c r="J715" s="25"/>
    </row>
    <row r="716">
      <c r="B716" s="22"/>
      <c r="C716" s="23"/>
      <c r="E716" s="4"/>
      <c r="G716" s="24"/>
      <c r="I716" s="4"/>
      <c r="J716" s="25"/>
    </row>
    <row r="717">
      <c r="B717" s="22"/>
      <c r="C717" s="23"/>
      <c r="E717" s="4"/>
      <c r="G717" s="24"/>
      <c r="I717" s="4"/>
      <c r="J717" s="25"/>
    </row>
    <row r="718">
      <c r="B718" s="22"/>
      <c r="C718" s="23"/>
      <c r="E718" s="4"/>
      <c r="G718" s="24"/>
      <c r="I718" s="4"/>
      <c r="J718" s="25"/>
    </row>
    <row r="719">
      <c r="B719" s="22"/>
      <c r="C719" s="23"/>
      <c r="E719" s="4"/>
      <c r="G719" s="24"/>
      <c r="I719" s="4"/>
      <c r="J719" s="25"/>
    </row>
    <row r="720">
      <c r="B720" s="22"/>
      <c r="C720" s="23"/>
      <c r="E720" s="4"/>
      <c r="G720" s="24"/>
      <c r="I720" s="4"/>
      <c r="J720" s="25"/>
    </row>
    <row r="721">
      <c r="B721" s="22"/>
      <c r="C721" s="23"/>
      <c r="E721" s="4"/>
      <c r="G721" s="24"/>
      <c r="I721" s="4"/>
      <c r="J721" s="25"/>
    </row>
    <row r="722">
      <c r="B722" s="22"/>
      <c r="C722" s="23"/>
      <c r="E722" s="4"/>
      <c r="G722" s="24"/>
      <c r="I722" s="4"/>
      <c r="J722" s="25"/>
    </row>
    <row r="723">
      <c r="B723" s="22"/>
      <c r="C723" s="23"/>
      <c r="E723" s="4"/>
      <c r="G723" s="24"/>
      <c r="I723" s="4"/>
      <c r="J723" s="25"/>
    </row>
    <row r="724">
      <c r="B724" s="22"/>
      <c r="C724" s="23"/>
      <c r="E724" s="4"/>
      <c r="G724" s="24"/>
      <c r="I724" s="4"/>
      <c r="J724" s="25"/>
    </row>
    <row r="725">
      <c r="B725" s="22"/>
      <c r="C725" s="23"/>
      <c r="E725" s="4"/>
      <c r="G725" s="24"/>
      <c r="I725" s="4"/>
      <c r="J725" s="25"/>
    </row>
    <row r="726">
      <c r="B726" s="22"/>
      <c r="C726" s="23"/>
      <c r="E726" s="4"/>
      <c r="G726" s="24"/>
      <c r="I726" s="4"/>
      <c r="J726" s="25"/>
    </row>
    <row r="727">
      <c r="B727" s="22"/>
      <c r="C727" s="23"/>
      <c r="E727" s="4"/>
      <c r="G727" s="24"/>
      <c r="I727" s="4"/>
      <c r="J727" s="25"/>
    </row>
    <row r="728">
      <c r="B728" s="22"/>
      <c r="C728" s="23"/>
      <c r="E728" s="4"/>
      <c r="G728" s="24"/>
      <c r="I728" s="4"/>
      <c r="J728" s="25"/>
    </row>
    <row r="729">
      <c r="B729" s="22"/>
      <c r="C729" s="23"/>
      <c r="E729" s="4"/>
      <c r="G729" s="24"/>
      <c r="I729" s="4"/>
      <c r="J729" s="25"/>
    </row>
    <row r="730">
      <c r="B730" s="22"/>
      <c r="C730" s="23"/>
      <c r="E730" s="4"/>
      <c r="G730" s="24"/>
      <c r="I730" s="4"/>
      <c r="J730" s="25"/>
    </row>
    <row r="731">
      <c r="B731" s="22"/>
      <c r="C731" s="23"/>
      <c r="E731" s="4"/>
      <c r="G731" s="24"/>
      <c r="I731" s="4"/>
      <c r="J731" s="25"/>
    </row>
    <row r="732">
      <c r="B732" s="22"/>
      <c r="C732" s="23"/>
      <c r="E732" s="4"/>
      <c r="G732" s="24"/>
      <c r="I732" s="4"/>
      <c r="J732" s="25"/>
    </row>
    <row r="733">
      <c r="B733" s="22"/>
      <c r="C733" s="23"/>
      <c r="E733" s="4"/>
      <c r="G733" s="24"/>
      <c r="I733" s="4"/>
      <c r="J733" s="25"/>
    </row>
    <row r="734">
      <c r="B734" s="22"/>
      <c r="C734" s="23"/>
      <c r="E734" s="4"/>
      <c r="G734" s="24"/>
      <c r="I734" s="4"/>
      <c r="J734" s="25"/>
    </row>
    <row r="735">
      <c r="B735" s="22"/>
      <c r="C735" s="23"/>
      <c r="E735" s="4"/>
      <c r="G735" s="24"/>
      <c r="I735" s="4"/>
      <c r="J735" s="25"/>
    </row>
    <row r="736">
      <c r="B736" s="22"/>
      <c r="C736" s="23"/>
      <c r="E736" s="4"/>
      <c r="G736" s="24"/>
      <c r="I736" s="4"/>
      <c r="J736" s="25"/>
    </row>
    <row r="737">
      <c r="B737" s="22"/>
      <c r="C737" s="23"/>
      <c r="E737" s="4"/>
      <c r="G737" s="24"/>
      <c r="I737" s="4"/>
      <c r="J737" s="25"/>
    </row>
    <row r="738">
      <c r="B738" s="22"/>
      <c r="C738" s="23"/>
      <c r="E738" s="4"/>
      <c r="G738" s="24"/>
      <c r="I738" s="4"/>
      <c r="J738" s="25"/>
    </row>
    <row r="739">
      <c r="B739" s="22"/>
      <c r="C739" s="23"/>
      <c r="E739" s="4"/>
      <c r="G739" s="24"/>
      <c r="I739" s="4"/>
      <c r="J739" s="25"/>
    </row>
    <row r="740">
      <c r="B740" s="22"/>
      <c r="C740" s="23"/>
      <c r="E740" s="4"/>
      <c r="G740" s="24"/>
      <c r="I740" s="4"/>
      <c r="J740" s="25"/>
    </row>
    <row r="741">
      <c r="B741" s="22"/>
      <c r="C741" s="23"/>
      <c r="E741" s="4"/>
      <c r="G741" s="24"/>
      <c r="I741" s="4"/>
      <c r="J741" s="25"/>
    </row>
    <row r="742">
      <c r="B742" s="22"/>
      <c r="C742" s="23"/>
      <c r="E742" s="4"/>
      <c r="G742" s="24"/>
      <c r="I742" s="4"/>
      <c r="J742" s="25"/>
    </row>
    <row r="743">
      <c r="B743" s="22"/>
      <c r="C743" s="23"/>
      <c r="E743" s="4"/>
      <c r="G743" s="24"/>
      <c r="I743" s="4"/>
      <c r="J743" s="25"/>
    </row>
    <row r="744">
      <c r="B744" s="22"/>
      <c r="C744" s="23"/>
      <c r="E744" s="4"/>
      <c r="G744" s="24"/>
      <c r="I744" s="4"/>
      <c r="J744" s="25"/>
    </row>
    <row r="745">
      <c r="B745" s="22"/>
      <c r="C745" s="23"/>
      <c r="E745" s="4"/>
      <c r="G745" s="24"/>
      <c r="I745" s="4"/>
      <c r="J745" s="25"/>
    </row>
    <row r="746">
      <c r="B746" s="22"/>
      <c r="C746" s="23"/>
      <c r="E746" s="4"/>
      <c r="G746" s="24"/>
      <c r="I746" s="4"/>
      <c r="J746" s="25"/>
    </row>
    <row r="747">
      <c r="B747" s="22"/>
      <c r="C747" s="23"/>
      <c r="E747" s="4"/>
      <c r="G747" s="24"/>
      <c r="I747" s="4"/>
      <c r="J747" s="25"/>
    </row>
    <row r="748">
      <c r="B748" s="22"/>
      <c r="C748" s="23"/>
      <c r="E748" s="4"/>
      <c r="G748" s="24"/>
      <c r="I748" s="4"/>
      <c r="J748" s="25"/>
    </row>
    <row r="749">
      <c r="B749" s="22"/>
      <c r="C749" s="23"/>
      <c r="E749" s="4"/>
      <c r="G749" s="24"/>
      <c r="I749" s="4"/>
      <c r="J749" s="25"/>
    </row>
    <row r="750">
      <c r="B750" s="22"/>
      <c r="C750" s="23"/>
      <c r="E750" s="4"/>
      <c r="G750" s="24"/>
      <c r="I750" s="4"/>
      <c r="J750" s="25"/>
    </row>
    <row r="751">
      <c r="B751" s="22"/>
      <c r="C751" s="23"/>
      <c r="E751" s="4"/>
      <c r="G751" s="24"/>
      <c r="I751" s="4"/>
      <c r="J751" s="25"/>
    </row>
    <row r="752">
      <c r="B752" s="22"/>
      <c r="C752" s="23"/>
      <c r="E752" s="4"/>
      <c r="G752" s="24"/>
      <c r="I752" s="4"/>
      <c r="J752" s="25"/>
    </row>
    <row r="753">
      <c r="B753" s="22"/>
      <c r="C753" s="23"/>
      <c r="E753" s="4"/>
      <c r="G753" s="24"/>
      <c r="I753" s="4"/>
      <c r="J753" s="25"/>
    </row>
    <row r="754">
      <c r="B754" s="22"/>
      <c r="C754" s="23"/>
      <c r="E754" s="4"/>
      <c r="G754" s="24"/>
      <c r="I754" s="4"/>
      <c r="J754" s="25"/>
    </row>
    <row r="755">
      <c r="B755" s="22"/>
      <c r="C755" s="23"/>
      <c r="E755" s="4"/>
      <c r="G755" s="24"/>
      <c r="I755" s="4"/>
      <c r="J755" s="25"/>
    </row>
    <row r="756">
      <c r="B756" s="22"/>
      <c r="C756" s="23"/>
      <c r="E756" s="4"/>
      <c r="G756" s="24"/>
      <c r="I756" s="4"/>
      <c r="J756" s="25"/>
    </row>
    <row r="757">
      <c r="B757" s="22"/>
      <c r="C757" s="23"/>
      <c r="E757" s="4"/>
      <c r="G757" s="24"/>
      <c r="I757" s="4"/>
      <c r="J757" s="25"/>
    </row>
    <row r="758">
      <c r="B758" s="22"/>
      <c r="C758" s="23"/>
      <c r="E758" s="4"/>
      <c r="G758" s="24"/>
      <c r="I758" s="4"/>
      <c r="J758" s="25"/>
    </row>
    <row r="759">
      <c r="B759" s="22"/>
      <c r="C759" s="23"/>
      <c r="E759" s="4"/>
      <c r="G759" s="24"/>
      <c r="I759" s="4"/>
      <c r="J759" s="25"/>
    </row>
    <row r="760">
      <c r="B760" s="22"/>
      <c r="C760" s="23"/>
      <c r="E760" s="4"/>
      <c r="G760" s="24"/>
      <c r="I760" s="4"/>
      <c r="J760" s="25"/>
    </row>
    <row r="761">
      <c r="B761" s="22"/>
      <c r="C761" s="23"/>
      <c r="E761" s="4"/>
      <c r="G761" s="24"/>
      <c r="I761" s="4"/>
      <c r="J761" s="25"/>
    </row>
    <row r="762">
      <c r="B762" s="22"/>
      <c r="C762" s="23"/>
      <c r="E762" s="4"/>
      <c r="G762" s="24"/>
      <c r="I762" s="4"/>
      <c r="J762" s="25"/>
    </row>
    <row r="763">
      <c r="B763" s="22"/>
      <c r="C763" s="23"/>
      <c r="E763" s="4"/>
      <c r="G763" s="24"/>
      <c r="I763" s="4"/>
      <c r="J763" s="25"/>
    </row>
    <row r="764">
      <c r="B764" s="22"/>
      <c r="C764" s="23"/>
      <c r="E764" s="4"/>
      <c r="G764" s="24"/>
      <c r="I764" s="4"/>
      <c r="J764" s="25"/>
    </row>
    <row r="765">
      <c r="B765" s="22"/>
      <c r="C765" s="23"/>
      <c r="E765" s="4"/>
      <c r="G765" s="24"/>
      <c r="I765" s="4"/>
      <c r="J765" s="25"/>
    </row>
    <row r="766">
      <c r="B766" s="22"/>
      <c r="C766" s="23"/>
      <c r="E766" s="4"/>
      <c r="G766" s="24"/>
      <c r="I766" s="4"/>
      <c r="J766" s="25"/>
    </row>
    <row r="767">
      <c r="B767" s="22"/>
      <c r="C767" s="23"/>
      <c r="E767" s="4"/>
      <c r="G767" s="24"/>
      <c r="I767" s="4"/>
      <c r="J767" s="25"/>
    </row>
    <row r="768">
      <c r="B768" s="22"/>
      <c r="C768" s="23"/>
      <c r="E768" s="4"/>
      <c r="G768" s="24"/>
      <c r="I768" s="4"/>
      <c r="J768" s="25"/>
    </row>
    <row r="769">
      <c r="B769" s="22"/>
      <c r="C769" s="23"/>
      <c r="E769" s="4"/>
      <c r="G769" s="24"/>
      <c r="I769" s="4"/>
      <c r="J769" s="25"/>
    </row>
    <row r="770">
      <c r="B770" s="22"/>
      <c r="C770" s="23"/>
      <c r="E770" s="4"/>
      <c r="G770" s="24"/>
      <c r="I770" s="4"/>
      <c r="J770" s="25"/>
    </row>
    <row r="771">
      <c r="B771" s="22"/>
      <c r="C771" s="23"/>
      <c r="E771" s="4"/>
      <c r="G771" s="24"/>
      <c r="I771" s="4"/>
      <c r="J771" s="25"/>
    </row>
    <row r="772">
      <c r="B772" s="22"/>
      <c r="C772" s="23"/>
      <c r="E772" s="4"/>
      <c r="G772" s="24"/>
      <c r="I772" s="4"/>
      <c r="J772" s="25"/>
    </row>
    <row r="773">
      <c r="B773" s="22"/>
      <c r="C773" s="23"/>
      <c r="E773" s="4"/>
      <c r="G773" s="24"/>
      <c r="I773" s="4"/>
      <c r="J773" s="25"/>
    </row>
    <row r="774">
      <c r="B774" s="22"/>
      <c r="C774" s="23"/>
      <c r="E774" s="4"/>
      <c r="G774" s="24"/>
      <c r="I774" s="4"/>
      <c r="J774" s="25"/>
    </row>
    <row r="775">
      <c r="B775" s="22"/>
      <c r="C775" s="23"/>
      <c r="E775" s="4"/>
      <c r="G775" s="24"/>
      <c r="I775" s="4"/>
      <c r="J775" s="25"/>
    </row>
    <row r="776">
      <c r="B776" s="22"/>
      <c r="C776" s="23"/>
      <c r="E776" s="4"/>
      <c r="G776" s="24"/>
      <c r="I776" s="4"/>
      <c r="J776" s="25"/>
    </row>
    <row r="777">
      <c r="B777" s="22"/>
      <c r="C777" s="23"/>
      <c r="E777" s="4"/>
      <c r="G777" s="24"/>
      <c r="I777" s="4"/>
      <c r="J777" s="25"/>
    </row>
    <row r="778">
      <c r="B778" s="22"/>
      <c r="C778" s="23"/>
      <c r="E778" s="4"/>
      <c r="G778" s="24"/>
      <c r="I778" s="4"/>
      <c r="J778" s="25"/>
    </row>
    <row r="779">
      <c r="B779" s="22"/>
      <c r="C779" s="23"/>
      <c r="E779" s="4"/>
      <c r="G779" s="24"/>
      <c r="I779" s="4"/>
      <c r="J779" s="25"/>
    </row>
    <row r="780">
      <c r="B780" s="22"/>
      <c r="C780" s="23"/>
      <c r="E780" s="4"/>
      <c r="G780" s="24"/>
      <c r="I780" s="4"/>
      <c r="J780" s="25"/>
    </row>
    <row r="781">
      <c r="B781" s="22"/>
      <c r="C781" s="23"/>
      <c r="E781" s="4"/>
      <c r="G781" s="24"/>
      <c r="I781" s="4"/>
      <c r="J781" s="25"/>
    </row>
    <row r="782">
      <c r="B782" s="22"/>
      <c r="C782" s="23"/>
      <c r="E782" s="4"/>
      <c r="G782" s="24"/>
      <c r="I782" s="4"/>
      <c r="J782" s="25"/>
    </row>
    <row r="783">
      <c r="B783" s="22"/>
      <c r="C783" s="23"/>
      <c r="E783" s="4"/>
      <c r="G783" s="24"/>
      <c r="I783" s="4"/>
      <c r="J783" s="25"/>
    </row>
    <row r="784">
      <c r="B784" s="22"/>
      <c r="C784" s="23"/>
      <c r="E784" s="4"/>
      <c r="G784" s="24"/>
      <c r="I784" s="4"/>
      <c r="J784" s="25"/>
    </row>
    <row r="785">
      <c r="B785" s="22"/>
      <c r="C785" s="23"/>
      <c r="E785" s="4"/>
      <c r="G785" s="24"/>
      <c r="I785" s="4"/>
      <c r="J785" s="25"/>
    </row>
    <row r="786">
      <c r="B786" s="22"/>
      <c r="C786" s="23"/>
      <c r="E786" s="4"/>
      <c r="G786" s="24"/>
      <c r="I786" s="4"/>
      <c r="J786" s="25"/>
    </row>
    <row r="787">
      <c r="B787" s="22"/>
      <c r="C787" s="23"/>
      <c r="E787" s="4"/>
      <c r="G787" s="24"/>
      <c r="I787" s="4"/>
      <c r="J787" s="25"/>
    </row>
    <row r="788">
      <c r="B788" s="22"/>
      <c r="C788" s="23"/>
      <c r="E788" s="4"/>
      <c r="G788" s="24"/>
      <c r="I788" s="4"/>
      <c r="J788" s="25"/>
    </row>
    <row r="789">
      <c r="B789" s="22"/>
      <c r="C789" s="23"/>
      <c r="E789" s="4"/>
      <c r="G789" s="24"/>
      <c r="I789" s="4"/>
      <c r="J789" s="25"/>
    </row>
    <row r="790">
      <c r="B790" s="22"/>
      <c r="C790" s="23"/>
      <c r="E790" s="4"/>
      <c r="G790" s="24"/>
      <c r="I790" s="4"/>
      <c r="J790" s="25"/>
    </row>
    <row r="791">
      <c r="B791" s="22"/>
      <c r="C791" s="23"/>
      <c r="E791" s="4"/>
      <c r="G791" s="24"/>
      <c r="I791" s="4"/>
      <c r="J791" s="25"/>
    </row>
    <row r="792">
      <c r="B792" s="22"/>
      <c r="C792" s="23"/>
      <c r="E792" s="4"/>
      <c r="G792" s="24"/>
      <c r="I792" s="4"/>
      <c r="J792" s="25"/>
    </row>
    <row r="793">
      <c r="B793" s="22"/>
      <c r="C793" s="23"/>
      <c r="E793" s="4"/>
      <c r="G793" s="24"/>
      <c r="I793" s="4"/>
      <c r="J793" s="25"/>
    </row>
    <row r="794">
      <c r="B794" s="22"/>
      <c r="C794" s="23"/>
      <c r="E794" s="4"/>
      <c r="G794" s="24"/>
      <c r="I794" s="4"/>
      <c r="J794" s="25"/>
    </row>
    <row r="795">
      <c r="B795" s="22"/>
      <c r="C795" s="23"/>
      <c r="E795" s="4"/>
      <c r="G795" s="24"/>
      <c r="I795" s="4"/>
      <c r="J795" s="25"/>
    </row>
    <row r="796">
      <c r="B796" s="22"/>
      <c r="C796" s="23"/>
      <c r="E796" s="4"/>
      <c r="G796" s="24"/>
      <c r="I796" s="4"/>
      <c r="J796" s="25"/>
    </row>
    <row r="797">
      <c r="B797" s="22"/>
      <c r="C797" s="23"/>
      <c r="E797" s="4"/>
      <c r="G797" s="24"/>
      <c r="I797" s="4"/>
      <c r="J797" s="25"/>
    </row>
    <row r="798">
      <c r="B798" s="22"/>
      <c r="C798" s="23"/>
      <c r="E798" s="4"/>
      <c r="G798" s="24"/>
      <c r="I798" s="4"/>
      <c r="J798" s="25"/>
    </row>
    <row r="799">
      <c r="B799" s="22"/>
      <c r="C799" s="23"/>
      <c r="E799" s="4"/>
      <c r="G799" s="24"/>
      <c r="I799" s="4"/>
      <c r="J799" s="25"/>
    </row>
    <row r="800">
      <c r="B800" s="22"/>
      <c r="C800" s="23"/>
      <c r="E800" s="4"/>
      <c r="G800" s="24"/>
      <c r="I800" s="4"/>
      <c r="J800" s="25"/>
    </row>
    <row r="801">
      <c r="B801" s="22"/>
      <c r="C801" s="23"/>
      <c r="E801" s="4"/>
      <c r="G801" s="24"/>
      <c r="I801" s="4"/>
      <c r="J801" s="25"/>
    </row>
    <row r="802">
      <c r="B802" s="22"/>
      <c r="C802" s="23"/>
      <c r="E802" s="4"/>
      <c r="G802" s="24"/>
      <c r="I802" s="4"/>
      <c r="J802" s="25"/>
    </row>
    <row r="803">
      <c r="B803" s="22"/>
      <c r="C803" s="23"/>
      <c r="E803" s="4"/>
      <c r="G803" s="24"/>
      <c r="I803" s="4"/>
      <c r="J803" s="25"/>
    </row>
    <row r="804">
      <c r="B804" s="22"/>
      <c r="C804" s="23"/>
      <c r="E804" s="4"/>
      <c r="G804" s="24"/>
      <c r="I804" s="4"/>
      <c r="J804" s="25"/>
    </row>
    <row r="805">
      <c r="B805" s="22"/>
      <c r="C805" s="23"/>
      <c r="E805" s="4"/>
      <c r="G805" s="24"/>
      <c r="I805" s="4"/>
      <c r="J805" s="25"/>
    </row>
    <row r="806">
      <c r="B806" s="22"/>
      <c r="C806" s="23"/>
      <c r="E806" s="4"/>
      <c r="G806" s="24"/>
      <c r="I806" s="4"/>
      <c r="J806" s="25"/>
    </row>
    <row r="807">
      <c r="B807" s="22"/>
      <c r="C807" s="23"/>
      <c r="E807" s="4"/>
      <c r="G807" s="24"/>
      <c r="I807" s="4"/>
      <c r="J807" s="25"/>
    </row>
    <row r="808">
      <c r="B808" s="22"/>
      <c r="C808" s="23"/>
      <c r="E808" s="4"/>
      <c r="G808" s="24"/>
      <c r="I808" s="4"/>
      <c r="J808" s="25"/>
    </row>
    <row r="809">
      <c r="B809" s="22"/>
      <c r="C809" s="23"/>
      <c r="E809" s="4"/>
      <c r="G809" s="24"/>
      <c r="I809" s="4"/>
      <c r="J809" s="25"/>
    </row>
    <row r="810">
      <c r="B810" s="22"/>
      <c r="C810" s="23"/>
      <c r="E810" s="4"/>
      <c r="G810" s="24"/>
      <c r="I810" s="4"/>
      <c r="J810" s="25"/>
    </row>
    <row r="811">
      <c r="B811" s="22"/>
      <c r="C811" s="23"/>
      <c r="E811" s="4"/>
      <c r="G811" s="24"/>
      <c r="I811" s="4"/>
      <c r="J811" s="25"/>
    </row>
    <row r="812">
      <c r="B812" s="22"/>
      <c r="C812" s="23"/>
      <c r="E812" s="4"/>
      <c r="G812" s="24"/>
      <c r="I812" s="4"/>
      <c r="J812" s="25"/>
    </row>
    <row r="813">
      <c r="B813" s="22"/>
      <c r="C813" s="23"/>
      <c r="E813" s="4"/>
      <c r="G813" s="24"/>
      <c r="I813" s="4"/>
      <c r="J813" s="25"/>
    </row>
    <row r="814">
      <c r="B814" s="22"/>
      <c r="C814" s="23"/>
      <c r="E814" s="4"/>
      <c r="G814" s="24"/>
      <c r="I814" s="4"/>
      <c r="J814" s="25"/>
    </row>
    <row r="815">
      <c r="B815" s="22"/>
      <c r="C815" s="23"/>
      <c r="E815" s="4"/>
      <c r="G815" s="24"/>
      <c r="I815" s="4"/>
      <c r="J815" s="25"/>
    </row>
    <row r="816">
      <c r="B816" s="22"/>
      <c r="C816" s="23"/>
      <c r="E816" s="4"/>
      <c r="G816" s="24"/>
      <c r="I816" s="4"/>
      <c r="J816" s="25"/>
    </row>
    <row r="817">
      <c r="B817" s="22"/>
      <c r="C817" s="23"/>
      <c r="E817" s="4"/>
      <c r="G817" s="24"/>
      <c r="I817" s="4"/>
      <c r="J817" s="25"/>
    </row>
    <row r="818">
      <c r="B818" s="22"/>
      <c r="C818" s="23"/>
      <c r="E818" s="4"/>
      <c r="G818" s="24"/>
      <c r="I818" s="4"/>
      <c r="J818" s="25"/>
    </row>
    <row r="819">
      <c r="B819" s="22"/>
      <c r="C819" s="23"/>
      <c r="E819" s="4"/>
      <c r="G819" s="24"/>
      <c r="I819" s="4"/>
      <c r="J819" s="25"/>
    </row>
    <row r="820">
      <c r="B820" s="22"/>
      <c r="C820" s="23"/>
      <c r="E820" s="4"/>
      <c r="G820" s="24"/>
      <c r="I820" s="4"/>
      <c r="J820" s="25"/>
    </row>
    <row r="821">
      <c r="B821" s="22"/>
      <c r="C821" s="23"/>
      <c r="E821" s="4"/>
      <c r="G821" s="24"/>
      <c r="I821" s="4"/>
      <c r="J821" s="25"/>
    </row>
    <row r="822">
      <c r="B822" s="22"/>
      <c r="C822" s="23"/>
      <c r="E822" s="4"/>
      <c r="G822" s="24"/>
      <c r="I822" s="4"/>
      <c r="J822" s="25"/>
    </row>
    <row r="823">
      <c r="B823" s="22"/>
      <c r="C823" s="23"/>
      <c r="E823" s="4"/>
      <c r="G823" s="24"/>
      <c r="I823" s="4"/>
      <c r="J823" s="25"/>
    </row>
    <row r="824">
      <c r="B824" s="22"/>
      <c r="C824" s="23"/>
      <c r="E824" s="4"/>
      <c r="G824" s="24"/>
      <c r="I824" s="4"/>
      <c r="J824" s="25"/>
    </row>
    <row r="825">
      <c r="B825" s="22"/>
      <c r="C825" s="23"/>
      <c r="E825" s="4"/>
      <c r="G825" s="24"/>
      <c r="I825" s="4"/>
      <c r="J825" s="25"/>
    </row>
    <row r="826">
      <c r="B826" s="22"/>
      <c r="C826" s="23"/>
      <c r="E826" s="4"/>
      <c r="G826" s="24"/>
      <c r="I826" s="4"/>
      <c r="J826" s="25"/>
    </row>
    <row r="827">
      <c r="B827" s="22"/>
      <c r="C827" s="23"/>
      <c r="E827" s="4"/>
      <c r="G827" s="24"/>
      <c r="I827" s="4"/>
      <c r="J827" s="25"/>
    </row>
    <row r="828">
      <c r="B828" s="22"/>
      <c r="C828" s="23"/>
      <c r="E828" s="4"/>
      <c r="G828" s="24"/>
      <c r="I828" s="4"/>
      <c r="J828" s="25"/>
    </row>
    <row r="829">
      <c r="B829" s="22"/>
      <c r="C829" s="23"/>
      <c r="E829" s="4"/>
      <c r="G829" s="24"/>
      <c r="I829" s="4"/>
      <c r="J829" s="25"/>
    </row>
    <row r="830">
      <c r="B830" s="22"/>
      <c r="C830" s="23"/>
      <c r="E830" s="4"/>
      <c r="G830" s="24"/>
      <c r="I830" s="4"/>
      <c r="J830" s="25"/>
    </row>
    <row r="831">
      <c r="B831" s="22"/>
      <c r="C831" s="23"/>
      <c r="E831" s="4"/>
      <c r="G831" s="24"/>
      <c r="I831" s="4"/>
      <c r="J831" s="25"/>
    </row>
    <row r="832">
      <c r="B832" s="22"/>
      <c r="C832" s="23"/>
      <c r="E832" s="4"/>
      <c r="G832" s="24"/>
      <c r="I832" s="4"/>
      <c r="J832" s="25"/>
    </row>
    <row r="833">
      <c r="B833" s="22"/>
      <c r="C833" s="23"/>
      <c r="E833" s="4"/>
      <c r="G833" s="24"/>
      <c r="I833" s="4"/>
      <c r="J833" s="25"/>
    </row>
    <row r="834">
      <c r="B834" s="22"/>
      <c r="C834" s="23"/>
      <c r="E834" s="4"/>
      <c r="G834" s="24"/>
      <c r="I834" s="4"/>
      <c r="J834" s="25"/>
    </row>
    <row r="835">
      <c r="B835" s="22"/>
      <c r="C835" s="23"/>
      <c r="E835" s="4"/>
      <c r="G835" s="24"/>
      <c r="I835" s="4"/>
      <c r="J835" s="25"/>
    </row>
    <row r="836">
      <c r="B836" s="22"/>
      <c r="C836" s="23"/>
      <c r="E836" s="4"/>
      <c r="G836" s="24"/>
      <c r="I836" s="4"/>
      <c r="J836" s="25"/>
    </row>
    <row r="837">
      <c r="B837" s="22"/>
      <c r="C837" s="23"/>
      <c r="E837" s="4"/>
      <c r="G837" s="24"/>
      <c r="I837" s="4"/>
      <c r="J837" s="25"/>
    </row>
    <row r="838">
      <c r="B838" s="22"/>
      <c r="C838" s="23"/>
      <c r="E838" s="4"/>
      <c r="G838" s="24"/>
      <c r="I838" s="4"/>
      <c r="J838" s="25"/>
    </row>
    <row r="839">
      <c r="B839" s="22"/>
      <c r="C839" s="23"/>
      <c r="E839" s="4"/>
      <c r="G839" s="24"/>
      <c r="I839" s="4"/>
      <c r="J839" s="25"/>
    </row>
    <row r="840">
      <c r="B840" s="22"/>
      <c r="C840" s="23"/>
      <c r="E840" s="4"/>
      <c r="G840" s="24"/>
      <c r="I840" s="4"/>
      <c r="J840" s="25"/>
    </row>
    <row r="841">
      <c r="B841" s="22"/>
      <c r="C841" s="23"/>
      <c r="E841" s="4"/>
      <c r="G841" s="24"/>
      <c r="I841" s="4"/>
      <c r="J841" s="25"/>
    </row>
    <row r="842">
      <c r="B842" s="22"/>
      <c r="C842" s="23"/>
      <c r="E842" s="4"/>
      <c r="G842" s="24"/>
      <c r="I842" s="4"/>
      <c r="J842" s="25"/>
    </row>
    <row r="843">
      <c r="B843" s="22"/>
      <c r="C843" s="23"/>
      <c r="E843" s="4"/>
      <c r="G843" s="24"/>
      <c r="I843" s="4"/>
      <c r="J843" s="25"/>
    </row>
    <row r="844">
      <c r="B844" s="22"/>
      <c r="C844" s="23"/>
      <c r="E844" s="4"/>
      <c r="G844" s="24"/>
      <c r="I844" s="4"/>
      <c r="J844" s="25"/>
    </row>
    <row r="845">
      <c r="B845" s="22"/>
      <c r="C845" s="23"/>
      <c r="E845" s="4"/>
      <c r="G845" s="24"/>
      <c r="I845" s="4"/>
      <c r="J845" s="25"/>
    </row>
    <row r="846">
      <c r="B846" s="22"/>
      <c r="C846" s="23"/>
      <c r="E846" s="4"/>
      <c r="G846" s="24"/>
      <c r="I846" s="4"/>
      <c r="J846" s="25"/>
    </row>
    <row r="847">
      <c r="B847" s="22"/>
      <c r="C847" s="23"/>
      <c r="E847" s="4"/>
      <c r="G847" s="24"/>
      <c r="I847" s="4"/>
      <c r="J847" s="25"/>
    </row>
    <row r="848">
      <c r="B848" s="22"/>
      <c r="C848" s="23"/>
      <c r="E848" s="4"/>
      <c r="G848" s="24"/>
      <c r="I848" s="4"/>
      <c r="J848" s="25"/>
    </row>
    <row r="849">
      <c r="B849" s="22"/>
      <c r="C849" s="23"/>
      <c r="E849" s="4"/>
      <c r="G849" s="24"/>
      <c r="I849" s="4"/>
      <c r="J849" s="25"/>
    </row>
    <row r="850">
      <c r="B850" s="22"/>
      <c r="C850" s="23"/>
      <c r="E850" s="4"/>
      <c r="G850" s="24"/>
      <c r="I850" s="4"/>
      <c r="J850" s="25"/>
    </row>
    <row r="851">
      <c r="B851" s="22"/>
      <c r="C851" s="23"/>
      <c r="E851" s="4"/>
      <c r="G851" s="24"/>
      <c r="I851" s="4"/>
      <c r="J851" s="25"/>
    </row>
    <row r="852">
      <c r="B852" s="22"/>
      <c r="C852" s="23"/>
      <c r="E852" s="4"/>
      <c r="G852" s="24"/>
      <c r="I852" s="4"/>
      <c r="J852" s="25"/>
    </row>
    <row r="853">
      <c r="B853" s="22"/>
      <c r="C853" s="23"/>
      <c r="E853" s="4"/>
      <c r="G853" s="24"/>
      <c r="I853" s="4"/>
      <c r="J853" s="25"/>
    </row>
    <row r="854">
      <c r="B854" s="22"/>
      <c r="C854" s="23"/>
      <c r="E854" s="4"/>
      <c r="G854" s="24"/>
      <c r="I854" s="4"/>
      <c r="J854" s="25"/>
    </row>
    <row r="855">
      <c r="B855" s="22"/>
      <c r="C855" s="23"/>
      <c r="E855" s="4"/>
      <c r="G855" s="24"/>
      <c r="I855" s="4"/>
      <c r="J855" s="25"/>
    </row>
    <row r="856">
      <c r="B856" s="22"/>
      <c r="C856" s="23"/>
      <c r="E856" s="4"/>
      <c r="G856" s="24"/>
      <c r="I856" s="4"/>
      <c r="J856" s="25"/>
    </row>
    <row r="857">
      <c r="B857" s="22"/>
      <c r="C857" s="23"/>
      <c r="E857" s="4"/>
      <c r="G857" s="24"/>
      <c r="I857" s="4"/>
      <c r="J857" s="25"/>
    </row>
    <row r="858">
      <c r="B858" s="22"/>
      <c r="C858" s="23"/>
      <c r="E858" s="4"/>
      <c r="G858" s="24"/>
      <c r="I858" s="4"/>
      <c r="J858" s="25"/>
    </row>
    <row r="859">
      <c r="B859" s="22"/>
      <c r="C859" s="23"/>
      <c r="E859" s="4"/>
      <c r="G859" s="24"/>
      <c r="I859" s="4"/>
      <c r="J859" s="25"/>
    </row>
    <row r="860">
      <c r="B860" s="22"/>
      <c r="C860" s="23"/>
      <c r="E860" s="4"/>
      <c r="G860" s="24"/>
      <c r="I860" s="4"/>
      <c r="J860" s="25"/>
    </row>
    <row r="861">
      <c r="B861" s="22"/>
      <c r="C861" s="23"/>
      <c r="E861" s="4"/>
      <c r="G861" s="24"/>
      <c r="I861" s="4"/>
      <c r="J861" s="25"/>
    </row>
    <row r="862">
      <c r="B862" s="22"/>
      <c r="C862" s="23"/>
      <c r="E862" s="4"/>
      <c r="G862" s="24"/>
      <c r="I862" s="4"/>
      <c r="J862" s="25"/>
    </row>
    <row r="863">
      <c r="B863" s="22"/>
      <c r="C863" s="23"/>
      <c r="E863" s="4"/>
      <c r="G863" s="24"/>
      <c r="I863" s="4"/>
      <c r="J863" s="25"/>
    </row>
    <row r="864">
      <c r="B864" s="22"/>
      <c r="C864" s="23"/>
      <c r="E864" s="4"/>
      <c r="G864" s="24"/>
      <c r="I864" s="4"/>
      <c r="J864" s="25"/>
    </row>
    <row r="865">
      <c r="B865" s="22"/>
      <c r="C865" s="23"/>
      <c r="E865" s="4"/>
      <c r="G865" s="24"/>
      <c r="I865" s="4"/>
      <c r="J865" s="25"/>
    </row>
    <row r="866">
      <c r="B866" s="22"/>
      <c r="C866" s="23"/>
      <c r="E866" s="4"/>
      <c r="G866" s="24"/>
      <c r="I866" s="4"/>
      <c r="J866" s="25"/>
    </row>
    <row r="867">
      <c r="B867" s="22"/>
      <c r="C867" s="23"/>
      <c r="E867" s="4"/>
      <c r="G867" s="24"/>
      <c r="I867" s="4"/>
      <c r="J867" s="25"/>
    </row>
    <row r="868">
      <c r="B868" s="22"/>
      <c r="C868" s="23"/>
      <c r="E868" s="4"/>
      <c r="G868" s="24"/>
      <c r="I868" s="4"/>
      <c r="J868" s="25"/>
    </row>
    <row r="869">
      <c r="B869" s="22"/>
      <c r="C869" s="23"/>
      <c r="E869" s="4"/>
      <c r="G869" s="24"/>
      <c r="I869" s="4"/>
      <c r="J869" s="25"/>
    </row>
    <row r="870">
      <c r="B870" s="22"/>
      <c r="C870" s="23"/>
      <c r="E870" s="4"/>
      <c r="G870" s="24"/>
      <c r="I870" s="4"/>
      <c r="J870" s="25"/>
    </row>
    <row r="871">
      <c r="B871" s="22"/>
      <c r="C871" s="23"/>
      <c r="E871" s="4"/>
      <c r="G871" s="24"/>
      <c r="I871" s="4"/>
      <c r="J871" s="25"/>
    </row>
    <row r="872">
      <c r="B872" s="22"/>
      <c r="C872" s="23"/>
      <c r="E872" s="4"/>
      <c r="G872" s="24"/>
      <c r="I872" s="4"/>
      <c r="J872" s="25"/>
    </row>
    <row r="873">
      <c r="B873" s="22"/>
      <c r="C873" s="23"/>
      <c r="E873" s="4"/>
      <c r="G873" s="24"/>
      <c r="I873" s="4"/>
      <c r="J873" s="25"/>
    </row>
    <row r="874">
      <c r="B874" s="22"/>
      <c r="C874" s="23"/>
      <c r="E874" s="4"/>
      <c r="G874" s="24"/>
      <c r="I874" s="4"/>
      <c r="J874" s="25"/>
    </row>
    <row r="875">
      <c r="B875" s="22"/>
      <c r="C875" s="23"/>
      <c r="E875" s="4"/>
      <c r="G875" s="24"/>
      <c r="I875" s="4"/>
      <c r="J875" s="25"/>
    </row>
    <row r="876">
      <c r="B876" s="22"/>
      <c r="C876" s="23"/>
      <c r="E876" s="4"/>
      <c r="G876" s="24"/>
      <c r="I876" s="4"/>
      <c r="J876" s="25"/>
    </row>
    <row r="877">
      <c r="B877" s="22"/>
      <c r="C877" s="23"/>
      <c r="E877" s="4"/>
      <c r="G877" s="24"/>
      <c r="I877" s="4"/>
      <c r="J877" s="25"/>
    </row>
    <row r="878">
      <c r="B878" s="22"/>
      <c r="C878" s="23"/>
      <c r="E878" s="4"/>
      <c r="G878" s="24"/>
      <c r="I878" s="4"/>
      <c r="J878" s="25"/>
    </row>
    <row r="879">
      <c r="B879" s="22"/>
      <c r="C879" s="23"/>
      <c r="E879" s="4"/>
      <c r="G879" s="24"/>
      <c r="I879" s="4"/>
      <c r="J879" s="25"/>
    </row>
    <row r="880">
      <c r="B880" s="22"/>
      <c r="C880" s="23"/>
      <c r="E880" s="4"/>
      <c r="G880" s="24"/>
      <c r="I880" s="4"/>
      <c r="J880" s="25"/>
    </row>
    <row r="881">
      <c r="B881" s="22"/>
      <c r="C881" s="23"/>
      <c r="E881" s="4"/>
      <c r="G881" s="24"/>
      <c r="I881" s="4"/>
      <c r="J881" s="25"/>
    </row>
    <row r="882">
      <c r="B882" s="22"/>
      <c r="C882" s="23"/>
      <c r="E882" s="4"/>
      <c r="G882" s="24"/>
      <c r="I882" s="4"/>
      <c r="J882" s="25"/>
    </row>
    <row r="883">
      <c r="B883" s="22"/>
      <c r="C883" s="23"/>
      <c r="E883" s="4"/>
      <c r="G883" s="24"/>
      <c r="I883" s="4"/>
      <c r="J883" s="25"/>
    </row>
    <row r="884">
      <c r="B884" s="22"/>
      <c r="C884" s="23"/>
      <c r="E884" s="4"/>
      <c r="G884" s="24"/>
      <c r="I884" s="4"/>
      <c r="J884" s="25"/>
    </row>
    <row r="885">
      <c r="B885" s="22"/>
      <c r="C885" s="23"/>
      <c r="E885" s="4"/>
      <c r="G885" s="24"/>
      <c r="I885" s="4"/>
      <c r="J885" s="25"/>
    </row>
    <row r="886">
      <c r="B886" s="22"/>
      <c r="C886" s="23"/>
      <c r="E886" s="4"/>
      <c r="G886" s="24"/>
      <c r="I886" s="4"/>
      <c r="J886" s="25"/>
    </row>
    <row r="887">
      <c r="B887" s="22"/>
      <c r="C887" s="23"/>
      <c r="E887" s="4"/>
      <c r="G887" s="24"/>
      <c r="I887" s="4"/>
      <c r="J887" s="25"/>
    </row>
    <row r="888">
      <c r="B888" s="22"/>
      <c r="C888" s="23"/>
      <c r="E888" s="4"/>
      <c r="G888" s="24"/>
      <c r="I888" s="4"/>
      <c r="J888" s="25"/>
    </row>
    <row r="889">
      <c r="B889" s="22"/>
      <c r="C889" s="23"/>
      <c r="E889" s="4"/>
      <c r="G889" s="24"/>
      <c r="I889" s="4"/>
      <c r="J889" s="25"/>
    </row>
    <row r="890">
      <c r="B890" s="22"/>
      <c r="C890" s="23"/>
      <c r="E890" s="4"/>
      <c r="G890" s="24"/>
      <c r="I890" s="4"/>
      <c r="J890" s="25"/>
    </row>
    <row r="891">
      <c r="B891" s="22"/>
      <c r="C891" s="23"/>
      <c r="E891" s="4"/>
      <c r="G891" s="24"/>
      <c r="I891" s="4"/>
      <c r="J891" s="25"/>
    </row>
    <row r="892">
      <c r="B892" s="22"/>
      <c r="C892" s="23"/>
      <c r="E892" s="4"/>
      <c r="G892" s="24"/>
      <c r="I892" s="4"/>
      <c r="J892" s="25"/>
    </row>
    <row r="893">
      <c r="B893" s="22"/>
      <c r="C893" s="23"/>
      <c r="E893" s="4"/>
      <c r="G893" s="24"/>
      <c r="I893" s="4"/>
      <c r="J893" s="25"/>
    </row>
    <row r="894">
      <c r="B894" s="22"/>
      <c r="C894" s="23"/>
      <c r="E894" s="4"/>
      <c r="G894" s="24"/>
      <c r="I894" s="4"/>
      <c r="J894" s="25"/>
    </row>
    <row r="895">
      <c r="B895" s="22"/>
      <c r="C895" s="23"/>
      <c r="E895" s="4"/>
      <c r="G895" s="24"/>
      <c r="I895" s="4"/>
      <c r="J895" s="25"/>
    </row>
    <row r="896">
      <c r="B896" s="22"/>
      <c r="C896" s="23"/>
      <c r="E896" s="4"/>
      <c r="G896" s="24"/>
      <c r="I896" s="4"/>
      <c r="J896" s="25"/>
    </row>
    <row r="897">
      <c r="B897" s="22"/>
      <c r="C897" s="23"/>
      <c r="E897" s="4"/>
      <c r="G897" s="24"/>
      <c r="I897" s="4"/>
      <c r="J897" s="25"/>
    </row>
    <row r="898">
      <c r="B898" s="22"/>
      <c r="C898" s="23"/>
      <c r="E898" s="4"/>
      <c r="G898" s="24"/>
      <c r="I898" s="4"/>
      <c r="J898" s="25"/>
    </row>
    <row r="899">
      <c r="B899" s="22"/>
      <c r="C899" s="23"/>
      <c r="E899" s="4"/>
      <c r="G899" s="24"/>
      <c r="I899" s="4"/>
      <c r="J899" s="25"/>
    </row>
    <row r="900">
      <c r="B900" s="22"/>
      <c r="C900" s="23"/>
      <c r="E900" s="4"/>
      <c r="G900" s="24"/>
      <c r="I900" s="4"/>
      <c r="J900" s="25"/>
    </row>
    <row r="901">
      <c r="B901" s="22"/>
      <c r="C901" s="23"/>
      <c r="E901" s="4"/>
      <c r="G901" s="24"/>
      <c r="I901" s="4"/>
      <c r="J901" s="25"/>
    </row>
    <row r="902">
      <c r="B902" s="22"/>
      <c r="C902" s="23"/>
      <c r="E902" s="4"/>
      <c r="G902" s="24"/>
      <c r="I902" s="4"/>
      <c r="J902" s="25"/>
    </row>
    <row r="903">
      <c r="B903" s="22"/>
      <c r="C903" s="23"/>
      <c r="E903" s="4"/>
      <c r="G903" s="24"/>
      <c r="I903" s="4"/>
      <c r="J903" s="25"/>
    </row>
    <row r="904">
      <c r="B904" s="22"/>
      <c r="C904" s="23"/>
      <c r="E904" s="4"/>
      <c r="G904" s="24"/>
      <c r="I904" s="4"/>
      <c r="J904" s="25"/>
    </row>
    <row r="905">
      <c r="B905" s="22"/>
      <c r="C905" s="23"/>
      <c r="E905" s="4"/>
      <c r="G905" s="24"/>
      <c r="I905" s="4"/>
      <c r="J905" s="25"/>
    </row>
    <row r="906">
      <c r="B906" s="22"/>
      <c r="C906" s="23"/>
      <c r="E906" s="4"/>
      <c r="G906" s="24"/>
      <c r="I906" s="4"/>
      <c r="J906" s="25"/>
    </row>
    <row r="907">
      <c r="B907" s="22"/>
      <c r="C907" s="23"/>
      <c r="E907" s="4"/>
      <c r="G907" s="24"/>
      <c r="I907" s="4"/>
      <c r="J907" s="25"/>
    </row>
    <row r="908">
      <c r="B908" s="22"/>
      <c r="C908" s="23"/>
      <c r="E908" s="4"/>
      <c r="G908" s="24"/>
      <c r="I908" s="4"/>
      <c r="J908" s="25"/>
    </row>
    <row r="909">
      <c r="B909" s="22"/>
      <c r="C909" s="23"/>
      <c r="E909" s="4"/>
      <c r="G909" s="24"/>
      <c r="I909" s="4"/>
      <c r="J909" s="25"/>
    </row>
    <row r="910">
      <c r="B910" s="22"/>
      <c r="C910" s="23"/>
      <c r="E910" s="4"/>
      <c r="G910" s="24"/>
      <c r="I910" s="4"/>
      <c r="J910" s="25"/>
    </row>
    <row r="911">
      <c r="B911" s="22"/>
      <c r="C911" s="23"/>
      <c r="E911" s="4"/>
      <c r="G911" s="24"/>
      <c r="I911" s="4"/>
      <c r="J911" s="25"/>
    </row>
    <row r="912">
      <c r="B912" s="22"/>
      <c r="C912" s="23"/>
      <c r="E912" s="4"/>
      <c r="G912" s="24"/>
      <c r="I912" s="4"/>
      <c r="J912" s="25"/>
    </row>
    <row r="913">
      <c r="B913" s="22"/>
      <c r="C913" s="23"/>
      <c r="E913" s="4"/>
      <c r="G913" s="24"/>
      <c r="I913" s="4"/>
      <c r="J913" s="25"/>
    </row>
    <row r="914">
      <c r="B914" s="22"/>
      <c r="C914" s="23"/>
      <c r="E914" s="4"/>
      <c r="G914" s="24"/>
      <c r="I914" s="4"/>
      <c r="J914" s="25"/>
    </row>
    <row r="915">
      <c r="B915" s="22"/>
      <c r="C915" s="23"/>
      <c r="E915" s="4"/>
      <c r="G915" s="24"/>
      <c r="I915" s="4"/>
      <c r="J915" s="25"/>
    </row>
    <row r="916">
      <c r="B916" s="22"/>
      <c r="C916" s="23"/>
      <c r="E916" s="4"/>
      <c r="G916" s="24"/>
      <c r="I916" s="4"/>
      <c r="J916" s="25"/>
    </row>
    <row r="917">
      <c r="B917" s="22"/>
      <c r="C917" s="23"/>
      <c r="E917" s="4"/>
      <c r="G917" s="24"/>
      <c r="I917" s="4"/>
      <c r="J917" s="25"/>
    </row>
    <row r="918">
      <c r="B918" s="22"/>
      <c r="C918" s="23"/>
      <c r="E918" s="4"/>
      <c r="G918" s="24"/>
      <c r="I918" s="4"/>
      <c r="J918" s="25"/>
    </row>
    <row r="919">
      <c r="B919" s="22"/>
      <c r="C919" s="23"/>
      <c r="E919" s="4"/>
      <c r="G919" s="24"/>
      <c r="I919" s="4"/>
      <c r="J919" s="25"/>
    </row>
    <row r="920">
      <c r="B920" s="22"/>
      <c r="C920" s="23"/>
      <c r="E920" s="4"/>
      <c r="G920" s="24"/>
      <c r="I920" s="4"/>
      <c r="J920" s="25"/>
    </row>
    <row r="921">
      <c r="B921" s="22"/>
      <c r="C921" s="23"/>
      <c r="E921" s="4"/>
      <c r="G921" s="24"/>
      <c r="I921" s="4"/>
      <c r="J921" s="25"/>
    </row>
    <row r="922">
      <c r="B922" s="22"/>
      <c r="C922" s="23"/>
      <c r="E922" s="4"/>
      <c r="G922" s="24"/>
      <c r="I922" s="4"/>
      <c r="J922" s="25"/>
    </row>
    <row r="923">
      <c r="B923" s="22"/>
      <c r="C923" s="23"/>
      <c r="E923" s="4"/>
      <c r="G923" s="24"/>
      <c r="I923" s="4"/>
      <c r="J923" s="25"/>
    </row>
    <row r="924">
      <c r="B924" s="22"/>
      <c r="C924" s="23"/>
      <c r="E924" s="4"/>
      <c r="G924" s="24"/>
      <c r="I924" s="4"/>
      <c r="J924" s="25"/>
    </row>
    <row r="925">
      <c r="B925" s="22"/>
      <c r="C925" s="23"/>
      <c r="E925" s="4"/>
      <c r="G925" s="24"/>
      <c r="I925" s="4"/>
      <c r="J925" s="25"/>
    </row>
    <row r="926">
      <c r="B926" s="22"/>
      <c r="C926" s="23"/>
      <c r="E926" s="4"/>
      <c r="G926" s="24"/>
      <c r="I926" s="4"/>
      <c r="J926" s="25"/>
    </row>
    <row r="927">
      <c r="B927" s="22"/>
      <c r="C927" s="23"/>
      <c r="E927" s="4"/>
      <c r="G927" s="24"/>
      <c r="I927" s="4"/>
      <c r="J927" s="25"/>
    </row>
    <row r="928">
      <c r="B928" s="22"/>
      <c r="C928" s="23"/>
      <c r="E928" s="4"/>
      <c r="G928" s="24"/>
      <c r="I928" s="4"/>
      <c r="J928" s="25"/>
    </row>
    <row r="929">
      <c r="B929" s="22"/>
      <c r="C929" s="23"/>
      <c r="E929" s="4"/>
      <c r="G929" s="24"/>
      <c r="I929" s="4"/>
      <c r="J929" s="25"/>
    </row>
    <row r="930">
      <c r="B930" s="22"/>
      <c r="C930" s="23"/>
      <c r="E930" s="4"/>
      <c r="G930" s="24"/>
      <c r="I930" s="4"/>
      <c r="J930" s="25"/>
    </row>
    <row r="931">
      <c r="B931" s="22"/>
      <c r="C931" s="23"/>
      <c r="E931" s="4"/>
      <c r="G931" s="24"/>
      <c r="I931" s="4"/>
      <c r="J931" s="25"/>
    </row>
    <row r="932">
      <c r="B932" s="22"/>
      <c r="C932" s="23"/>
      <c r="E932" s="4"/>
      <c r="G932" s="24"/>
      <c r="I932" s="4"/>
      <c r="J932" s="25"/>
    </row>
    <row r="933">
      <c r="B933" s="22"/>
      <c r="C933" s="23"/>
      <c r="E933" s="4"/>
      <c r="G933" s="24"/>
      <c r="I933" s="4"/>
      <c r="J933" s="25"/>
    </row>
    <row r="934">
      <c r="B934" s="22"/>
      <c r="C934" s="23"/>
      <c r="E934" s="4"/>
      <c r="G934" s="24"/>
      <c r="I934" s="4"/>
      <c r="J934" s="25"/>
    </row>
    <row r="935">
      <c r="B935" s="22"/>
      <c r="C935" s="23"/>
      <c r="E935" s="4"/>
      <c r="G935" s="24"/>
      <c r="I935" s="4"/>
      <c r="J935" s="25"/>
    </row>
    <row r="936">
      <c r="B936" s="22"/>
      <c r="C936" s="23"/>
      <c r="E936" s="4"/>
      <c r="G936" s="24"/>
      <c r="I936" s="4"/>
      <c r="J936" s="25"/>
    </row>
    <row r="937">
      <c r="B937" s="22"/>
      <c r="C937" s="23"/>
      <c r="E937" s="4"/>
      <c r="G937" s="24"/>
      <c r="I937" s="4"/>
      <c r="J937" s="25"/>
    </row>
    <row r="938">
      <c r="B938" s="22"/>
      <c r="C938" s="23"/>
      <c r="E938" s="4"/>
      <c r="G938" s="24"/>
      <c r="I938" s="4"/>
      <c r="J938" s="25"/>
    </row>
    <row r="939">
      <c r="B939" s="22"/>
      <c r="C939" s="23"/>
      <c r="E939" s="4"/>
      <c r="G939" s="24"/>
      <c r="I939" s="4"/>
      <c r="J939" s="25"/>
    </row>
    <row r="940">
      <c r="B940" s="22"/>
      <c r="C940" s="23"/>
      <c r="E940" s="4"/>
      <c r="G940" s="24"/>
      <c r="I940" s="4"/>
      <c r="J940" s="25"/>
    </row>
    <row r="941">
      <c r="B941" s="22"/>
      <c r="C941" s="23"/>
      <c r="E941" s="4"/>
      <c r="G941" s="24"/>
      <c r="I941" s="4"/>
      <c r="J941" s="25"/>
    </row>
    <row r="942">
      <c r="B942" s="22"/>
      <c r="C942" s="23"/>
      <c r="E942" s="4"/>
      <c r="G942" s="24"/>
      <c r="I942" s="4"/>
      <c r="J942" s="25"/>
    </row>
    <row r="943">
      <c r="B943" s="22"/>
      <c r="C943" s="23"/>
      <c r="E943" s="4"/>
      <c r="G943" s="24"/>
      <c r="I943" s="4"/>
      <c r="J943" s="25"/>
    </row>
    <row r="944">
      <c r="B944" s="22"/>
      <c r="C944" s="23"/>
      <c r="E944" s="4"/>
      <c r="G944" s="24"/>
      <c r="I944" s="4"/>
      <c r="J944" s="25"/>
    </row>
    <row r="945">
      <c r="B945" s="22"/>
      <c r="C945" s="23"/>
      <c r="E945" s="4"/>
      <c r="G945" s="24"/>
      <c r="I945" s="4"/>
      <c r="J945" s="25"/>
    </row>
    <row r="946">
      <c r="B946" s="22"/>
      <c r="C946" s="23"/>
      <c r="E946" s="4"/>
      <c r="G946" s="24"/>
      <c r="I946" s="4"/>
      <c r="J946" s="25"/>
    </row>
    <row r="947">
      <c r="B947" s="22"/>
      <c r="C947" s="23"/>
      <c r="E947" s="4"/>
      <c r="G947" s="24"/>
      <c r="I947" s="4"/>
      <c r="J947" s="25"/>
    </row>
    <row r="948">
      <c r="B948" s="22"/>
      <c r="C948" s="23"/>
      <c r="E948" s="4"/>
      <c r="G948" s="24"/>
      <c r="I948" s="4"/>
      <c r="J948" s="25"/>
    </row>
    <row r="949">
      <c r="B949" s="22"/>
      <c r="C949" s="23"/>
      <c r="E949" s="4"/>
      <c r="G949" s="24"/>
      <c r="I949" s="4"/>
      <c r="J949" s="25"/>
    </row>
    <row r="950">
      <c r="B950" s="22"/>
      <c r="C950" s="23"/>
      <c r="E950" s="4"/>
      <c r="G950" s="24"/>
      <c r="I950" s="4"/>
      <c r="J950" s="25"/>
    </row>
    <row r="951">
      <c r="B951" s="22"/>
      <c r="C951" s="23"/>
      <c r="E951" s="4"/>
      <c r="G951" s="24"/>
      <c r="I951" s="4"/>
      <c r="J951" s="25"/>
    </row>
    <row r="952">
      <c r="B952" s="22"/>
      <c r="C952" s="23"/>
      <c r="E952" s="4"/>
      <c r="G952" s="24"/>
      <c r="I952" s="4"/>
      <c r="J952" s="25"/>
    </row>
    <row r="953">
      <c r="B953" s="22"/>
      <c r="C953" s="23"/>
      <c r="E953" s="4"/>
      <c r="G953" s="24"/>
      <c r="I953" s="4"/>
      <c r="J953" s="25"/>
    </row>
    <row r="954">
      <c r="B954" s="22"/>
      <c r="C954" s="23"/>
      <c r="E954" s="4"/>
      <c r="G954" s="24"/>
      <c r="I954" s="4"/>
      <c r="J954" s="25"/>
    </row>
    <row r="955">
      <c r="B955" s="22"/>
      <c r="C955" s="23"/>
      <c r="E955" s="4"/>
      <c r="G955" s="24"/>
      <c r="I955" s="4"/>
      <c r="J955" s="25"/>
    </row>
    <row r="956">
      <c r="B956" s="22"/>
      <c r="C956" s="23"/>
      <c r="E956" s="4"/>
      <c r="G956" s="24"/>
      <c r="I956" s="4"/>
      <c r="J956" s="25"/>
    </row>
    <row r="957">
      <c r="B957" s="22"/>
      <c r="C957" s="23"/>
      <c r="E957" s="4"/>
      <c r="G957" s="24"/>
      <c r="I957" s="4"/>
      <c r="J957" s="25"/>
    </row>
    <row r="958">
      <c r="B958" s="22"/>
      <c r="C958" s="23"/>
      <c r="E958" s="4"/>
      <c r="G958" s="24"/>
      <c r="I958" s="4"/>
      <c r="J958" s="25"/>
    </row>
    <row r="959">
      <c r="B959" s="22"/>
      <c r="C959" s="23"/>
      <c r="E959" s="4"/>
      <c r="G959" s="24"/>
      <c r="I959" s="4"/>
      <c r="J959" s="25"/>
    </row>
    <row r="960">
      <c r="B960" s="22"/>
      <c r="C960" s="23"/>
      <c r="E960" s="4"/>
      <c r="G960" s="24"/>
      <c r="I960" s="4"/>
      <c r="J960" s="25"/>
    </row>
    <row r="961">
      <c r="B961" s="22"/>
      <c r="C961" s="23"/>
      <c r="E961" s="4"/>
      <c r="G961" s="24"/>
      <c r="I961" s="4"/>
      <c r="J961" s="25"/>
    </row>
    <row r="962">
      <c r="B962" s="22"/>
      <c r="C962" s="23"/>
      <c r="E962" s="4"/>
      <c r="G962" s="24"/>
      <c r="I962" s="4"/>
      <c r="J962" s="25"/>
    </row>
    <row r="963">
      <c r="B963" s="22"/>
      <c r="C963" s="23"/>
      <c r="E963" s="4"/>
      <c r="G963" s="24"/>
      <c r="I963" s="4"/>
      <c r="J963" s="25"/>
    </row>
    <row r="964">
      <c r="B964" s="22"/>
      <c r="C964" s="23"/>
      <c r="E964" s="4"/>
      <c r="G964" s="24"/>
      <c r="I964" s="4"/>
      <c r="J964" s="25"/>
    </row>
    <row r="965">
      <c r="B965" s="22"/>
      <c r="C965" s="23"/>
      <c r="E965" s="4"/>
      <c r="G965" s="24"/>
      <c r="I965" s="4"/>
      <c r="J965" s="25"/>
    </row>
    <row r="966">
      <c r="B966" s="22"/>
      <c r="C966" s="23"/>
      <c r="E966" s="4"/>
      <c r="G966" s="24"/>
      <c r="I966" s="4"/>
      <c r="J966" s="25"/>
    </row>
    <row r="967">
      <c r="B967" s="22"/>
      <c r="C967" s="23"/>
      <c r="E967" s="4"/>
      <c r="G967" s="24"/>
      <c r="I967" s="4"/>
      <c r="J967" s="25"/>
    </row>
    <row r="968">
      <c r="B968" s="22"/>
      <c r="C968" s="23"/>
      <c r="E968" s="4"/>
      <c r="G968" s="24"/>
      <c r="I968" s="4"/>
      <c r="J968" s="25"/>
    </row>
    <row r="969">
      <c r="B969" s="22"/>
      <c r="C969" s="23"/>
      <c r="E969" s="4"/>
      <c r="G969" s="24"/>
      <c r="I969" s="4"/>
      <c r="J969" s="25"/>
    </row>
    <row r="970">
      <c r="B970" s="22"/>
      <c r="C970" s="23"/>
      <c r="E970" s="4"/>
      <c r="G970" s="24"/>
      <c r="I970" s="4"/>
      <c r="J970" s="25"/>
    </row>
    <row r="971">
      <c r="B971" s="22"/>
      <c r="C971" s="23"/>
      <c r="E971" s="4"/>
      <c r="G971" s="24"/>
      <c r="I971" s="4"/>
      <c r="J971" s="25"/>
    </row>
    <row r="972">
      <c r="B972" s="22"/>
      <c r="C972" s="23"/>
      <c r="E972" s="4"/>
      <c r="G972" s="24"/>
      <c r="I972" s="4"/>
      <c r="J972" s="25"/>
    </row>
    <row r="973">
      <c r="B973" s="22"/>
      <c r="C973" s="23"/>
      <c r="E973" s="4"/>
      <c r="G973" s="24"/>
      <c r="I973" s="4"/>
      <c r="J973" s="25"/>
    </row>
    <row r="974">
      <c r="B974" s="22"/>
      <c r="C974" s="23"/>
      <c r="E974" s="4"/>
      <c r="G974" s="24"/>
      <c r="I974" s="4"/>
      <c r="J974" s="25"/>
    </row>
    <row r="975">
      <c r="B975" s="22"/>
      <c r="C975" s="23"/>
      <c r="E975" s="4"/>
      <c r="G975" s="24"/>
      <c r="I975" s="4"/>
      <c r="J975" s="25"/>
    </row>
    <row r="976">
      <c r="B976" s="22"/>
      <c r="C976" s="23"/>
      <c r="E976" s="4"/>
      <c r="G976" s="24"/>
      <c r="I976" s="4"/>
      <c r="J976" s="25"/>
    </row>
    <row r="977">
      <c r="B977" s="22"/>
      <c r="C977" s="23"/>
      <c r="E977" s="4"/>
      <c r="G977" s="24"/>
      <c r="I977" s="4"/>
      <c r="J977" s="25"/>
    </row>
    <row r="978">
      <c r="B978" s="22"/>
      <c r="C978" s="23"/>
      <c r="E978" s="4"/>
      <c r="G978" s="24"/>
      <c r="I978" s="4"/>
      <c r="J978" s="25"/>
    </row>
    <row r="979">
      <c r="B979" s="22"/>
      <c r="C979" s="23"/>
      <c r="E979" s="4"/>
      <c r="G979" s="24"/>
      <c r="I979" s="4"/>
      <c r="J979" s="25"/>
    </row>
    <row r="980">
      <c r="B980" s="22"/>
      <c r="C980" s="23"/>
      <c r="E980" s="4"/>
      <c r="G980" s="24"/>
      <c r="I980" s="4"/>
      <c r="J980" s="25"/>
    </row>
    <row r="981">
      <c r="B981" s="22"/>
      <c r="C981" s="23"/>
      <c r="E981" s="4"/>
      <c r="G981" s="24"/>
      <c r="I981" s="4"/>
      <c r="J981" s="25"/>
    </row>
    <row r="982">
      <c r="B982" s="22"/>
      <c r="C982" s="23"/>
      <c r="E982" s="4"/>
      <c r="G982" s="24"/>
      <c r="I982" s="4"/>
      <c r="J982" s="25"/>
    </row>
    <row r="983">
      <c r="B983" s="22"/>
      <c r="C983" s="23"/>
      <c r="E983" s="4"/>
      <c r="G983" s="24"/>
      <c r="I983" s="4"/>
      <c r="J983" s="25"/>
    </row>
    <row r="984">
      <c r="B984" s="22"/>
      <c r="C984" s="23"/>
      <c r="E984" s="4"/>
      <c r="G984" s="24"/>
      <c r="I984" s="4"/>
      <c r="J984" s="25"/>
    </row>
    <row r="985">
      <c r="B985" s="22"/>
      <c r="C985" s="23"/>
      <c r="E985" s="4"/>
      <c r="G985" s="24"/>
      <c r="I985" s="4"/>
      <c r="J985" s="25"/>
    </row>
    <row r="986">
      <c r="B986" s="22"/>
      <c r="C986" s="23"/>
      <c r="E986" s="4"/>
      <c r="G986" s="24"/>
      <c r="I986" s="4"/>
      <c r="J986" s="25"/>
    </row>
    <row r="987">
      <c r="B987" s="22"/>
      <c r="C987" s="23"/>
      <c r="E987" s="4"/>
      <c r="G987" s="24"/>
      <c r="I987" s="4"/>
      <c r="J987" s="25"/>
    </row>
    <row r="988">
      <c r="B988" s="22"/>
      <c r="C988" s="23"/>
      <c r="E988" s="4"/>
      <c r="G988" s="24"/>
      <c r="I988" s="4"/>
      <c r="J988" s="25"/>
    </row>
    <row r="989">
      <c r="B989" s="22"/>
      <c r="C989" s="23"/>
      <c r="E989" s="4"/>
      <c r="G989" s="24"/>
      <c r="I989" s="4"/>
      <c r="J989" s="25"/>
    </row>
    <row r="990">
      <c r="B990" s="22"/>
      <c r="C990" s="23"/>
      <c r="E990" s="4"/>
      <c r="G990" s="24"/>
      <c r="I990" s="4"/>
      <c r="J990" s="25"/>
    </row>
    <row r="991">
      <c r="B991" s="22"/>
      <c r="C991" s="23"/>
      <c r="E991" s="4"/>
      <c r="G991" s="24"/>
      <c r="I991" s="4"/>
      <c r="J991" s="25"/>
    </row>
    <row r="992">
      <c r="B992" s="22"/>
      <c r="C992" s="23"/>
      <c r="E992" s="4"/>
      <c r="G992" s="24"/>
      <c r="I992" s="4"/>
      <c r="J992" s="25"/>
    </row>
    <row r="993">
      <c r="B993" s="22"/>
      <c r="C993" s="23"/>
      <c r="E993" s="4"/>
      <c r="G993" s="24"/>
      <c r="I993" s="4"/>
      <c r="J993" s="25"/>
    </row>
    <row r="994">
      <c r="B994" s="22"/>
      <c r="C994" s="23"/>
      <c r="E994" s="4"/>
      <c r="G994" s="24"/>
      <c r="I994" s="4"/>
      <c r="J994" s="25"/>
    </row>
    <row r="995">
      <c r="B995" s="22"/>
      <c r="C995" s="23"/>
      <c r="E995" s="4"/>
      <c r="G995" s="24"/>
      <c r="I995" s="4"/>
      <c r="J995" s="25"/>
    </row>
    <row r="996">
      <c r="B996" s="22"/>
      <c r="C996" s="23"/>
      <c r="E996" s="4"/>
      <c r="G996" s="24"/>
      <c r="I996" s="4"/>
      <c r="J996" s="25"/>
    </row>
    <row r="997">
      <c r="B997" s="22"/>
      <c r="C997" s="23"/>
      <c r="E997" s="4"/>
      <c r="G997" s="24"/>
      <c r="I997" s="4"/>
      <c r="J997" s="25"/>
    </row>
    <row r="998">
      <c r="B998" s="22"/>
      <c r="C998" s="23"/>
      <c r="E998" s="4"/>
      <c r="G998" s="24"/>
      <c r="I998" s="4"/>
      <c r="J998" s="25"/>
    </row>
    <row r="999">
      <c r="B999" s="22"/>
      <c r="C999" s="23"/>
      <c r="E999" s="4"/>
      <c r="G999" s="24"/>
      <c r="I999" s="4"/>
      <c r="J999" s="25"/>
    </row>
    <row r="1000">
      <c r="B1000" s="22"/>
      <c r="C1000" s="23"/>
      <c r="E1000" s="4"/>
      <c r="G1000" s="24"/>
      <c r="I1000" s="4"/>
      <c r="J1000" s="25"/>
    </row>
    <row r="1001">
      <c r="B1001" s="22"/>
      <c r="C1001" s="23"/>
      <c r="E1001" s="4"/>
      <c r="G1001" s="24"/>
      <c r="I1001" s="4"/>
      <c r="J1001" s="25"/>
    </row>
    <row r="1002">
      <c r="B1002" s="22"/>
      <c r="C1002" s="23"/>
      <c r="E1002" s="4"/>
      <c r="G1002" s="24"/>
      <c r="I1002" s="4"/>
      <c r="J1002" s="25"/>
    </row>
    <row r="1003">
      <c r="B1003" s="22"/>
      <c r="C1003" s="23"/>
      <c r="E1003" s="4"/>
      <c r="G1003" s="24"/>
      <c r="I1003" s="4"/>
      <c r="J1003" s="25"/>
    </row>
    <row r="1004">
      <c r="B1004" s="22"/>
      <c r="C1004" s="23"/>
      <c r="E1004" s="4"/>
      <c r="G1004" s="24"/>
      <c r="I1004" s="4"/>
      <c r="J1004" s="25"/>
    </row>
    <row r="1005">
      <c r="B1005" s="22"/>
      <c r="C1005" s="23"/>
      <c r="E1005" s="4"/>
      <c r="G1005" s="24"/>
      <c r="I1005" s="4"/>
      <c r="J1005" s="25"/>
    </row>
    <row r="1006">
      <c r="B1006" s="22"/>
      <c r="C1006" s="23"/>
      <c r="E1006" s="4"/>
      <c r="G1006" s="24"/>
      <c r="I1006" s="4"/>
      <c r="J1006" s="25"/>
    </row>
    <row r="1007">
      <c r="B1007" s="22"/>
      <c r="C1007" s="23"/>
      <c r="E1007" s="4"/>
      <c r="G1007" s="24"/>
      <c r="I1007" s="4"/>
      <c r="J1007" s="25"/>
    </row>
    <row r="1008">
      <c r="B1008" s="22"/>
      <c r="C1008" s="23"/>
      <c r="E1008" s="4"/>
      <c r="G1008" s="24"/>
      <c r="I1008" s="4"/>
      <c r="J1008" s="25"/>
    </row>
    <row r="1009">
      <c r="B1009" s="22"/>
      <c r="C1009" s="23"/>
      <c r="E1009" s="4"/>
      <c r="G1009" s="24"/>
      <c r="I1009" s="4"/>
      <c r="J1009" s="25"/>
    </row>
    <row r="1010">
      <c r="B1010" s="22"/>
      <c r="C1010" s="23"/>
      <c r="E1010" s="4"/>
      <c r="G1010" s="24"/>
      <c r="I1010" s="4"/>
      <c r="J1010" s="25"/>
    </row>
    <row r="1011">
      <c r="B1011" s="22"/>
      <c r="C1011" s="23"/>
      <c r="E1011" s="4"/>
      <c r="G1011" s="24"/>
      <c r="I1011" s="4"/>
      <c r="J1011" s="25"/>
    </row>
    <row r="1012">
      <c r="B1012" s="22"/>
      <c r="C1012" s="23"/>
      <c r="E1012" s="4"/>
      <c r="G1012" s="24"/>
      <c r="I1012" s="4"/>
      <c r="J1012" s="25"/>
    </row>
    <row r="1013">
      <c r="B1013" s="22"/>
      <c r="C1013" s="23"/>
      <c r="E1013" s="4"/>
      <c r="G1013" s="24"/>
      <c r="I1013" s="4"/>
      <c r="J1013" s="25"/>
    </row>
    <row r="1014">
      <c r="B1014" s="22"/>
      <c r="C1014" s="23"/>
      <c r="E1014" s="4"/>
      <c r="G1014" s="24"/>
      <c r="I1014" s="4"/>
      <c r="J1014" s="25"/>
    </row>
    <row r="1015">
      <c r="B1015" s="22"/>
      <c r="C1015" s="23"/>
      <c r="E1015" s="4"/>
      <c r="G1015" s="24"/>
      <c r="I1015" s="4"/>
      <c r="J1015" s="25"/>
    </row>
    <row r="1016">
      <c r="B1016" s="22"/>
      <c r="C1016" s="23"/>
      <c r="E1016" s="4"/>
      <c r="G1016" s="24"/>
      <c r="I1016" s="4"/>
      <c r="J1016" s="25"/>
    </row>
    <row r="1017">
      <c r="B1017" s="22"/>
      <c r="C1017" s="23"/>
      <c r="E1017" s="4"/>
      <c r="G1017" s="24"/>
      <c r="I1017" s="4"/>
      <c r="J1017" s="25"/>
    </row>
    <row r="1018">
      <c r="B1018" s="22"/>
      <c r="C1018" s="23"/>
      <c r="E1018" s="4"/>
      <c r="G1018" s="24"/>
      <c r="I1018" s="4"/>
      <c r="J1018" s="25"/>
    </row>
    <row r="1019">
      <c r="B1019" s="22"/>
      <c r="C1019" s="23"/>
      <c r="E1019" s="4"/>
      <c r="G1019" s="24"/>
      <c r="I1019" s="4"/>
      <c r="J1019" s="25"/>
    </row>
    <row r="1020">
      <c r="B1020" s="22"/>
      <c r="C1020" s="23"/>
      <c r="E1020" s="4"/>
      <c r="G1020" s="24"/>
      <c r="I1020" s="4"/>
      <c r="J1020" s="25"/>
    </row>
    <row r="1021">
      <c r="B1021" s="22"/>
      <c r="C1021" s="23"/>
      <c r="E1021" s="4"/>
      <c r="G1021" s="24"/>
      <c r="I1021" s="4"/>
      <c r="J1021" s="25"/>
    </row>
    <row r="1022">
      <c r="B1022" s="22"/>
      <c r="C1022" s="23"/>
      <c r="E1022" s="4"/>
      <c r="G1022" s="24"/>
      <c r="I1022" s="4"/>
      <c r="J1022" s="25"/>
    </row>
    <row r="1023">
      <c r="B1023" s="22"/>
      <c r="C1023" s="23"/>
      <c r="E1023" s="4"/>
      <c r="G1023" s="24"/>
      <c r="I1023" s="4"/>
      <c r="J1023" s="25"/>
    </row>
    <row r="1024">
      <c r="B1024" s="22"/>
      <c r="C1024" s="23"/>
      <c r="E1024" s="4"/>
      <c r="G1024" s="24"/>
      <c r="I1024" s="4"/>
      <c r="J1024" s="25"/>
    </row>
    <row r="1025">
      <c r="B1025" s="22"/>
      <c r="C1025" s="23"/>
      <c r="E1025" s="4"/>
      <c r="G1025" s="24"/>
      <c r="I1025" s="4"/>
      <c r="J1025" s="25"/>
    </row>
    <row r="1026">
      <c r="B1026" s="22"/>
      <c r="C1026" s="23"/>
      <c r="E1026" s="4"/>
      <c r="G1026" s="24"/>
      <c r="I1026" s="4"/>
      <c r="J1026" s="25"/>
    </row>
    <row r="1027">
      <c r="B1027" s="22"/>
      <c r="C1027" s="23"/>
      <c r="E1027" s="4"/>
      <c r="G1027" s="24"/>
      <c r="I1027" s="4"/>
      <c r="J1027" s="25"/>
    </row>
    <row r="1028">
      <c r="B1028" s="22"/>
      <c r="C1028" s="23"/>
      <c r="E1028" s="4"/>
      <c r="G1028" s="24"/>
      <c r="I1028" s="4"/>
      <c r="J1028" s="25"/>
    </row>
    <row r="1029">
      <c r="B1029" s="22"/>
      <c r="C1029" s="23"/>
      <c r="E1029" s="4"/>
      <c r="G1029" s="24"/>
      <c r="I1029" s="4"/>
      <c r="J1029" s="25"/>
    </row>
    <row r="1030">
      <c r="B1030" s="22"/>
      <c r="C1030" s="23"/>
      <c r="E1030" s="4"/>
      <c r="G1030" s="24"/>
      <c r="I1030" s="4"/>
      <c r="J1030" s="25"/>
    </row>
    <row r="1031">
      <c r="B1031" s="22"/>
      <c r="C1031" s="23"/>
      <c r="E1031" s="4"/>
      <c r="G1031" s="24"/>
      <c r="I1031" s="4"/>
      <c r="J1031" s="25"/>
    </row>
    <row r="1032">
      <c r="B1032" s="22"/>
      <c r="C1032" s="23"/>
      <c r="E1032" s="4"/>
      <c r="G1032" s="24"/>
      <c r="I1032" s="4"/>
      <c r="J1032" s="25"/>
    </row>
    <row r="1033">
      <c r="B1033" s="22"/>
      <c r="C1033" s="23"/>
      <c r="E1033" s="4"/>
      <c r="G1033" s="24"/>
      <c r="I1033" s="4"/>
      <c r="J1033" s="25"/>
    </row>
    <row r="1034">
      <c r="B1034" s="22"/>
      <c r="C1034" s="23"/>
      <c r="E1034" s="4"/>
      <c r="G1034" s="24"/>
      <c r="I1034" s="4"/>
      <c r="J1034" s="25"/>
    </row>
    <row r="1035">
      <c r="B1035" s="22"/>
      <c r="C1035" s="23"/>
      <c r="E1035" s="4"/>
      <c r="G1035" s="24"/>
      <c r="I1035" s="4"/>
      <c r="J1035" s="25"/>
    </row>
    <row r="1036">
      <c r="B1036" s="22"/>
      <c r="C1036" s="23"/>
      <c r="E1036" s="4"/>
      <c r="G1036" s="24"/>
      <c r="I1036" s="4"/>
      <c r="J1036" s="25"/>
    </row>
    <row r="1037">
      <c r="B1037" s="22"/>
      <c r="C1037" s="23"/>
      <c r="E1037" s="4"/>
      <c r="G1037" s="24"/>
      <c r="I1037" s="4"/>
      <c r="J1037" s="25"/>
    </row>
    <row r="1038">
      <c r="B1038" s="22"/>
      <c r="C1038" s="23"/>
      <c r="E1038" s="4"/>
      <c r="G1038" s="24"/>
      <c r="I1038" s="4"/>
      <c r="J1038" s="25"/>
    </row>
    <row r="1039">
      <c r="B1039" s="22"/>
      <c r="C1039" s="23"/>
      <c r="E1039" s="4"/>
      <c r="G1039" s="24"/>
      <c r="I1039" s="4"/>
      <c r="J1039" s="25"/>
    </row>
    <row r="1040">
      <c r="B1040" s="22"/>
      <c r="C1040" s="23"/>
      <c r="E1040" s="4"/>
      <c r="G1040" s="24"/>
      <c r="I1040" s="4"/>
      <c r="J1040" s="25"/>
    </row>
    <row r="1041">
      <c r="B1041" s="22"/>
      <c r="C1041" s="23"/>
      <c r="E1041" s="4"/>
      <c r="G1041" s="24"/>
      <c r="I1041" s="4"/>
      <c r="J1041" s="25"/>
    </row>
    <row r="1042">
      <c r="B1042" s="22"/>
      <c r="C1042" s="23"/>
      <c r="E1042" s="4"/>
      <c r="G1042" s="24"/>
      <c r="I1042" s="4"/>
      <c r="J1042" s="25"/>
    </row>
    <row r="1043">
      <c r="B1043" s="22"/>
      <c r="C1043" s="23"/>
      <c r="E1043" s="4"/>
      <c r="G1043" s="24"/>
      <c r="I1043" s="4"/>
      <c r="J1043" s="25"/>
    </row>
    <row r="1044">
      <c r="B1044" s="22"/>
      <c r="C1044" s="23"/>
      <c r="E1044" s="4"/>
      <c r="G1044" s="24"/>
      <c r="I1044" s="4"/>
      <c r="J1044" s="25"/>
    </row>
    <row r="1045">
      <c r="B1045" s="22"/>
      <c r="C1045" s="23"/>
      <c r="E1045" s="4"/>
      <c r="G1045" s="24"/>
      <c r="I1045" s="4"/>
      <c r="J1045" s="25"/>
    </row>
    <row r="1046">
      <c r="B1046" s="22"/>
      <c r="C1046" s="23"/>
      <c r="E1046" s="4"/>
      <c r="G1046" s="24"/>
      <c r="I1046" s="4"/>
      <c r="J1046" s="25"/>
    </row>
    <row r="1047">
      <c r="B1047" s="22"/>
      <c r="C1047" s="23"/>
      <c r="E1047" s="4"/>
      <c r="G1047" s="24"/>
      <c r="I1047" s="4"/>
      <c r="J1047" s="25"/>
    </row>
    <row r="1048">
      <c r="B1048" s="22"/>
      <c r="C1048" s="23"/>
      <c r="E1048" s="4"/>
      <c r="G1048" s="24"/>
      <c r="I1048" s="4"/>
      <c r="J1048" s="25"/>
    </row>
    <row r="1049">
      <c r="B1049" s="22"/>
      <c r="C1049" s="23"/>
      <c r="E1049" s="4"/>
      <c r="G1049" s="24"/>
      <c r="J1049" s="25"/>
    </row>
  </sheetData>
  <autoFilter ref="$A$1:$L$391">
    <sortState ref="A1:L391">
      <sortCondition ref="E1:E391"/>
      <sortCondition ref="D1:D391"/>
      <sortCondition descending="1" ref="J1:J391"/>
      <sortCondition ref="K1:K391"/>
      <sortCondition ref="B1:B391"/>
    </sortState>
  </autoFilter>
  <dataValidations>
    <dataValidation type="list" allowBlank="1" showDropDown="1" showErrorMessage="1" sqref="G2:G1049">
      <formula1>'Přívlastky'!$A$1:$A$100</formula1>
    </dataValidation>
    <dataValidation type="list" allowBlank="1" showDropDown="1" showErrorMessage="1" sqref="E2:E1049">
      <formula1>Obce!$A$1:$A$138</formula1>
    </dataValidation>
    <dataValidation type="list" allowBlank="1" showDropDown="1" showErrorMessage="1" sqref="I2:I1048">
      <formula1>'Odrůdy a zkratky'!$A$1:$A$200</formula1>
    </dataValidation>
  </dataValidations>
  <printOptions gridLines="1" horizontalCentered="1"/>
  <pageMargins bottom="0.75" footer="0.0" header="0.0" left="0.7" right="0.7" top="0.75"/>
  <pageSetup paperSize="9" cellComments="atEnd" orientation="portrait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2">
      <c r="A2" s="3" t="s">
        <v>312</v>
      </c>
      <c r="B2" s="4" t="str">
        <f t="shared" ref="B2:B4" si="1">JOIN(" ",K2,D2)</f>
        <v>VZ 17</v>
      </c>
      <c r="C2" s="3" t="str">
        <f t="shared" ref="C2:C4" si="2">K2</f>
        <v>VZ</v>
      </c>
      <c r="D2" s="3">
        <v>17.0</v>
      </c>
      <c r="E2" s="3" t="s">
        <v>177</v>
      </c>
      <c r="F2" s="3" t="s">
        <v>69</v>
      </c>
      <c r="H2" s="4"/>
      <c r="K2" s="3" t="s">
        <v>167</v>
      </c>
      <c r="L2" s="3">
        <v>19.2</v>
      </c>
    </row>
    <row r="3">
      <c r="A3" s="3" t="s">
        <v>313</v>
      </c>
      <c r="B3" s="4" t="str">
        <f t="shared" si="1"/>
        <v>TČ 3</v>
      </c>
      <c r="C3" s="3" t="str">
        <f t="shared" si="2"/>
        <v>TČ</v>
      </c>
      <c r="D3" s="3">
        <v>3.0</v>
      </c>
      <c r="E3" s="3" t="s">
        <v>162</v>
      </c>
      <c r="F3" s="3" t="s">
        <v>51</v>
      </c>
      <c r="H3" s="3" t="s">
        <v>23</v>
      </c>
      <c r="I3" s="3">
        <v>2022.0</v>
      </c>
      <c r="K3" s="3" t="s">
        <v>217</v>
      </c>
      <c r="L3" s="3">
        <v>19.2</v>
      </c>
    </row>
    <row r="4">
      <c r="A4" s="3" t="s">
        <v>313</v>
      </c>
      <c r="B4" s="4" t="str">
        <f t="shared" si="1"/>
        <v>FR 10</v>
      </c>
      <c r="C4" s="3" t="str">
        <f t="shared" si="2"/>
        <v>FR</v>
      </c>
      <c r="D4" s="3">
        <v>10.0</v>
      </c>
      <c r="E4" s="5" t="s">
        <v>314</v>
      </c>
      <c r="F4" s="5" t="s">
        <v>30</v>
      </c>
      <c r="G4" s="3"/>
      <c r="H4" s="3" t="s">
        <v>23</v>
      </c>
      <c r="I4" s="3">
        <v>2021.0</v>
      </c>
      <c r="K4" s="3" t="s">
        <v>48</v>
      </c>
      <c r="L4" s="3">
        <v>19.1</v>
      </c>
    </row>
    <row r="5">
      <c r="A5" s="4" t="str">
        <f>JOIN(" ",J5,C5)</f>
        <v>DO 6</v>
      </c>
      <c r="B5" s="3" t="str">
        <f>J5</f>
        <v>DO</v>
      </c>
      <c r="C5" s="3">
        <v>6.0</v>
      </c>
      <c r="D5" s="3" t="s">
        <v>92</v>
      </c>
      <c r="E5" s="5" t="s">
        <v>58</v>
      </c>
      <c r="F5" s="3"/>
      <c r="G5" s="3" t="s">
        <v>23</v>
      </c>
      <c r="J5" s="3" t="s">
        <v>88</v>
      </c>
      <c r="K5" s="3">
        <v>19.1</v>
      </c>
    </row>
    <row r="7">
      <c r="B7" s="26" t="s">
        <v>42</v>
      </c>
      <c r="C7" s="26" t="s">
        <v>15</v>
      </c>
    </row>
  </sheetData>
  <dataValidations>
    <dataValidation type="list" allowBlank="1" showDropDown="1" showErrorMessage="1" sqref="H2:H4 G5">
      <formula1>'Přívlastky'!$A$1:$A$100</formula1>
    </dataValidation>
    <dataValidation type="list" allowBlank="1" showDropDown="1" showErrorMessage="1" sqref="F2:F4 E5 C7">
      <formula1>Obce!$A$1:$A$138</formula1>
    </dataValidation>
    <dataValidation type="list" allowBlank="1" showDropDown="1" showErrorMessage="1" sqref="K2:K4 J5">
      <formula1>'Odrůdy a zkratky'!$A$1:$A$200</formula1>
    </dataValidation>
  </dataValidation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2" max="3" width="3.75"/>
    <col customWidth="1" min="4" max="4" width="16.5"/>
    <col customWidth="1" min="5" max="5" width="14.38"/>
    <col customWidth="1" min="6" max="6" width="11.38"/>
    <col customWidth="1" min="7" max="7" width="4.0"/>
    <col customWidth="1" min="8" max="8" width="4.5"/>
    <col hidden="1" min="9" max="9" width="12.63"/>
    <col customWidth="1" min="10" max="10" width="4.75"/>
    <col customWidth="1" min="11" max="11" width="3.38"/>
  </cols>
  <sheetData>
    <row r="1">
      <c r="A1" s="6"/>
      <c r="B1" s="7" t="s">
        <v>308</v>
      </c>
      <c r="C1" s="8"/>
      <c r="D1" s="1"/>
      <c r="E1" s="2" t="s">
        <v>0</v>
      </c>
      <c r="F1" s="2" t="s">
        <v>1</v>
      </c>
      <c r="G1" s="9" t="s">
        <v>2</v>
      </c>
      <c r="H1" s="2" t="s">
        <v>3</v>
      </c>
      <c r="I1" s="2" t="s">
        <v>4</v>
      </c>
      <c r="J1" s="10" t="s">
        <v>5</v>
      </c>
      <c r="K1" s="11" t="s">
        <v>6</v>
      </c>
      <c r="L1" s="3" t="s">
        <v>309</v>
      </c>
    </row>
    <row r="2" ht="13.5" hidden="1" customHeight="1">
      <c r="A2" s="4" t="str">
        <f t="shared" ref="A2:A393" si="1">JOIN(" ",I2,C2)</f>
        <v>RV 14</v>
      </c>
      <c r="B2" s="12" t="str">
        <f t="shared" ref="B2:B299" si="2">I2</f>
        <v>RV</v>
      </c>
      <c r="C2" s="13">
        <v>14.0</v>
      </c>
      <c r="D2" s="14" t="s">
        <v>154</v>
      </c>
      <c r="E2" s="14" t="s">
        <v>25</v>
      </c>
      <c r="F2" s="15"/>
      <c r="G2" s="18" t="s">
        <v>94</v>
      </c>
      <c r="H2" s="15"/>
      <c r="I2" s="14" t="s">
        <v>146</v>
      </c>
      <c r="J2" s="19">
        <v>18.9</v>
      </c>
      <c r="K2" s="14">
        <v>1.0</v>
      </c>
      <c r="L2" s="15" t="str">
        <f>VLOOKUP(I2,'Odrůdy a zkratky'!$A$2:$C$39,3,0)</f>
        <v>bílé</v>
      </c>
    </row>
    <row r="3" ht="13.5" hidden="1" customHeight="1">
      <c r="A3" s="4" t="str">
        <f t="shared" si="1"/>
        <v>RV 8</v>
      </c>
      <c r="B3" s="12" t="str">
        <f t="shared" si="2"/>
        <v>RV</v>
      </c>
      <c r="C3" s="13">
        <v>8.0</v>
      </c>
      <c r="D3" s="14" t="s">
        <v>134</v>
      </c>
      <c r="E3" s="14" t="s">
        <v>135</v>
      </c>
      <c r="F3" s="15"/>
      <c r="G3" s="18" t="s">
        <v>23</v>
      </c>
      <c r="H3" s="15"/>
      <c r="I3" s="14" t="s">
        <v>146</v>
      </c>
      <c r="J3" s="19">
        <v>19.0</v>
      </c>
      <c r="K3" s="14">
        <v>1.0</v>
      </c>
      <c r="L3" s="15" t="str">
        <f>VLOOKUP(I3,'Odrůdy a zkratky'!$A$2:$C$39,3,0)</f>
        <v>bílé</v>
      </c>
    </row>
    <row r="4" ht="13.5" hidden="1" customHeight="1">
      <c r="A4" s="4" t="str">
        <f t="shared" si="1"/>
        <v>RV 4</v>
      </c>
      <c r="B4" s="12" t="str">
        <f t="shared" si="2"/>
        <v>RV</v>
      </c>
      <c r="C4" s="13">
        <v>4.0</v>
      </c>
      <c r="D4" s="14" t="s">
        <v>133</v>
      </c>
      <c r="E4" s="14" t="s">
        <v>51</v>
      </c>
      <c r="F4" s="15"/>
      <c r="G4" s="18" t="s">
        <v>23</v>
      </c>
      <c r="H4" s="15"/>
      <c r="I4" s="14" t="s">
        <v>146</v>
      </c>
      <c r="J4" s="19">
        <v>18.8</v>
      </c>
      <c r="K4" s="14">
        <v>1.0</v>
      </c>
      <c r="L4" s="15" t="str">
        <f>VLOOKUP(I4,'Odrůdy a zkratky'!$A$2:$C$39,3,0)</f>
        <v>bílé</v>
      </c>
    </row>
    <row r="5" ht="13.5" hidden="1" customHeight="1">
      <c r="A5" s="4" t="str">
        <f t="shared" si="1"/>
        <v>RV 16</v>
      </c>
      <c r="B5" s="12" t="str">
        <f t="shared" si="2"/>
        <v>RV</v>
      </c>
      <c r="C5" s="13">
        <v>16.0</v>
      </c>
      <c r="D5" s="14" t="s">
        <v>138</v>
      </c>
      <c r="E5" s="14" t="s">
        <v>69</v>
      </c>
      <c r="F5" s="15"/>
      <c r="G5" s="18" t="s">
        <v>23</v>
      </c>
      <c r="H5" s="15"/>
      <c r="I5" s="14" t="s">
        <v>146</v>
      </c>
      <c r="J5" s="19">
        <v>18.6</v>
      </c>
      <c r="K5" s="14">
        <v>1.0</v>
      </c>
      <c r="L5" s="15" t="str">
        <f>VLOOKUP(I5,'Odrůdy a zkratky'!$A$2:$C$39,3,0)</f>
        <v>bílé</v>
      </c>
    </row>
    <row r="6" ht="13.5" hidden="1" customHeight="1">
      <c r="A6" s="4" t="str">
        <f t="shared" si="1"/>
        <v>RV 22</v>
      </c>
      <c r="B6" s="12" t="str">
        <f t="shared" si="2"/>
        <v>RV</v>
      </c>
      <c r="C6" s="13">
        <v>22.0</v>
      </c>
      <c r="D6" s="14" t="s">
        <v>109</v>
      </c>
      <c r="E6" s="14" t="s">
        <v>27</v>
      </c>
      <c r="F6" s="15"/>
      <c r="G6" s="16"/>
      <c r="H6" s="15"/>
      <c r="I6" s="14" t="s">
        <v>146</v>
      </c>
      <c r="J6" s="19">
        <v>18.7</v>
      </c>
      <c r="K6" s="14">
        <v>1.0</v>
      </c>
      <c r="L6" s="15" t="str">
        <f>VLOOKUP(I6,'Odrůdy a zkratky'!$A$2:$C$39,3,0)</f>
        <v>bílé</v>
      </c>
    </row>
    <row r="7" ht="13.5" hidden="1" customHeight="1">
      <c r="A7" s="4" t="str">
        <f t="shared" si="1"/>
        <v>RV 15</v>
      </c>
      <c r="B7" s="12" t="str">
        <f t="shared" si="2"/>
        <v>RV</v>
      </c>
      <c r="C7" s="13">
        <v>15.0</v>
      </c>
      <c r="D7" s="14" t="s">
        <v>155</v>
      </c>
      <c r="E7" s="14" t="s">
        <v>25</v>
      </c>
      <c r="F7" s="15"/>
      <c r="G7" s="16"/>
      <c r="H7" s="14">
        <v>2022.0</v>
      </c>
      <c r="I7" s="14" t="s">
        <v>146</v>
      </c>
      <c r="J7" s="19">
        <v>18.5</v>
      </c>
      <c r="K7" s="14">
        <v>1.0</v>
      </c>
      <c r="L7" s="15" t="str">
        <f>VLOOKUP(I7,'Odrůdy a zkratky'!$A$2:$C$39,3,0)</f>
        <v>bílé</v>
      </c>
    </row>
    <row r="8" ht="13.5" hidden="1" customHeight="1">
      <c r="A8" s="4" t="str">
        <f t="shared" si="1"/>
        <v>RV 7</v>
      </c>
      <c r="B8" s="12" t="str">
        <f t="shared" si="2"/>
        <v>RV</v>
      </c>
      <c r="C8" s="13">
        <v>7.0</v>
      </c>
      <c r="D8" s="14" t="s">
        <v>149</v>
      </c>
      <c r="E8" s="14" t="s">
        <v>17</v>
      </c>
      <c r="F8" s="15"/>
      <c r="G8" s="18"/>
      <c r="H8" s="15"/>
      <c r="I8" s="14" t="s">
        <v>146</v>
      </c>
      <c r="J8" s="19">
        <v>18.7</v>
      </c>
      <c r="K8" s="14">
        <v>1.0</v>
      </c>
      <c r="L8" s="15" t="str">
        <f>VLOOKUP(I8,'Odrůdy a zkratky'!$A$2:$C$39,3,0)</f>
        <v>bílé</v>
      </c>
    </row>
    <row r="9" ht="13.5" customHeight="1">
      <c r="A9" s="4" t="str">
        <f t="shared" si="1"/>
        <v>RM 2</v>
      </c>
      <c r="B9" s="12" t="str">
        <f t="shared" si="2"/>
        <v>RM</v>
      </c>
      <c r="C9" s="13">
        <v>2.0</v>
      </c>
      <c r="D9" s="14" t="s">
        <v>96</v>
      </c>
      <c r="E9" s="14" t="s">
        <v>15</v>
      </c>
      <c r="F9" s="15"/>
      <c r="G9" s="16"/>
      <c r="H9" s="14">
        <v>2022.0</v>
      </c>
      <c r="I9" s="14" t="s">
        <v>95</v>
      </c>
      <c r="J9" s="17">
        <v>18.1</v>
      </c>
      <c r="K9" s="14">
        <v>15.0</v>
      </c>
      <c r="L9" s="15" t="str">
        <f>VLOOKUP(I9,'Odrůdy a zkratky'!$A$2:$C$39,3,0)</f>
        <v>červené</v>
      </c>
    </row>
    <row r="10" ht="13.5" hidden="1" customHeight="1">
      <c r="A10" s="4" t="str">
        <f t="shared" si="1"/>
        <v>RV 2</v>
      </c>
      <c r="B10" s="12" t="str">
        <f t="shared" si="2"/>
        <v>RV</v>
      </c>
      <c r="C10" s="13">
        <v>2.0</v>
      </c>
      <c r="D10" s="14" t="s">
        <v>147</v>
      </c>
      <c r="E10" s="14" t="s">
        <v>8</v>
      </c>
      <c r="F10" s="15"/>
      <c r="G10" s="16"/>
      <c r="H10" s="15"/>
      <c r="I10" s="14" t="s">
        <v>146</v>
      </c>
      <c r="J10" s="19">
        <v>18.0</v>
      </c>
      <c r="K10" s="14">
        <v>1.0</v>
      </c>
      <c r="L10" s="15" t="str">
        <f>VLOOKUP(I10,'Odrůdy a zkratky'!$A$2:$C$39,3,0)</f>
        <v>bílé</v>
      </c>
    </row>
    <row r="11" ht="13.5" hidden="1" customHeight="1">
      <c r="A11" s="4" t="str">
        <f t="shared" si="1"/>
        <v>RV 24</v>
      </c>
      <c r="B11" s="12" t="str">
        <f t="shared" si="2"/>
        <v>RV</v>
      </c>
      <c r="C11" s="13">
        <v>24.0</v>
      </c>
      <c r="D11" s="14" t="s">
        <v>158</v>
      </c>
      <c r="E11" s="14" t="s">
        <v>86</v>
      </c>
      <c r="F11" s="15"/>
      <c r="G11" s="18" t="s">
        <v>23</v>
      </c>
      <c r="H11" s="14">
        <v>2021.0</v>
      </c>
      <c r="I11" s="14" t="s">
        <v>146</v>
      </c>
      <c r="J11" s="19">
        <v>18.9</v>
      </c>
      <c r="K11" s="14">
        <v>1.0</v>
      </c>
      <c r="L11" s="15" t="str">
        <f>VLOOKUP(I11,'Odrůdy a zkratky'!$A$2:$C$39,3,0)</f>
        <v>bílé</v>
      </c>
    </row>
    <row r="12" ht="13.5" customHeight="1">
      <c r="A12" s="4" t="str">
        <f t="shared" si="1"/>
        <v>ROS 4</v>
      </c>
      <c r="B12" s="12" t="str">
        <f t="shared" si="2"/>
        <v>ROS</v>
      </c>
      <c r="C12" s="13">
        <v>4.0</v>
      </c>
      <c r="D12" s="14" t="s">
        <v>96</v>
      </c>
      <c r="E12" s="14" t="s">
        <v>15</v>
      </c>
      <c r="F12" s="14" t="s">
        <v>264</v>
      </c>
      <c r="G12" s="16"/>
      <c r="H12" s="15"/>
      <c r="I12" s="14" t="s">
        <v>261</v>
      </c>
      <c r="J12" s="17">
        <v>17.6</v>
      </c>
      <c r="K12" s="14">
        <v>10.0</v>
      </c>
      <c r="L12" s="15" t="str">
        <f>VLOOKUP(I12,'Odrůdy a zkratky'!$A$2:$C$39,3,0)</f>
        <v>rosé</v>
      </c>
    </row>
    <row r="13" ht="13.5" hidden="1" customHeight="1">
      <c r="A13" s="4" t="str">
        <f t="shared" si="1"/>
        <v>RV 9</v>
      </c>
      <c r="B13" s="12" t="str">
        <f t="shared" si="2"/>
        <v>RV</v>
      </c>
      <c r="C13" s="13">
        <v>9.0</v>
      </c>
      <c r="D13" s="14" t="s">
        <v>150</v>
      </c>
      <c r="E13" s="14" t="s">
        <v>17</v>
      </c>
      <c r="F13" s="15"/>
      <c r="G13" s="16"/>
      <c r="H13" s="15"/>
      <c r="I13" s="14" t="s">
        <v>146</v>
      </c>
      <c r="J13" s="19">
        <v>18.7</v>
      </c>
      <c r="K13" s="14">
        <v>1.0</v>
      </c>
      <c r="L13" s="15" t="str">
        <f>VLOOKUP(I13,'Odrůdy a zkratky'!$A$2:$C$39,3,0)</f>
        <v>bílé</v>
      </c>
    </row>
    <row r="14" ht="13.5" hidden="1" customHeight="1">
      <c r="A14" s="4" t="str">
        <f t="shared" si="1"/>
        <v>RV 12</v>
      </c>
      <c r="B14" s="12" t="str">
        <f t="shared" si="2"/>
        <v>RV</v>
      </c>
      <c r="C14" s="13">
        <v>12.0</v>
      </c>
      <c r="D14" s="14" t="s">
        <v>153</v>
      </c>
      <c r="E14" s="14" t="s">
        <v>17</v>
      </c>
      <c r="F14" s="15"/>
      <c r="G14" s="16"/>
      <c r="H14" s="14">
        <v>2022.0</v>
      </c>
      <c r="I14" s="14" t="s">
        <v>146</v>
      </c>
      <c r="J14" s="19">
        <v>18.4</v>
      </c>
      <c r="K14" s="14">
        <v>1.0</v>
      </c>
      <c r="L14" s="15" t="str">
        <f>VLOOKUP(I14,'Odrůdy a zkratky'!$A$2:$C$39,3,0)</f>
        <v>bílé</v>
      </c>
    </row>
    <row r="15" ht="13.5" hidden="1" customHeight="1">
      <c r="A15" s="4" t="str">
        <f t="shared" si="1"/>
        <v>RV 21</v>
      </c>
      <c r="B15" s="12" t="str">
        <f t="shared" si="2"/>
        <v>RV</v>
      </c>
      <c r="C15" s="13">
        <v>21.0</v>
      </c>
      <c r="D15" s="14" t="s">
        <v>80</v>
      </c>
      <c r="E15" s="14" t="s">
        <v>79</v>
      </c>
      <c r="F15" s="15"/>
      <c r="G15" s="18" t="s">
        <v>74</v>
      </c>
      <c r="H15" s="15"/>
      <c r="I15" s="14" t="s">
        <v>146</v>
      </c>
      <c r="J15" s="17">
        <v>18.1</v>
      </c>
      <c r="K15" s="14">
        <v>1.0</v>
      </c>
      <c r="L15" s="15" t="str">
        <f>VLOOKUP(I15,'Odrůdy a zkratky'!$A$2:$C$39,3,0)</f>
        <v>bílé</v>
      </c>
    </row>
    <row r="16" ht="13.5" hidden="1" customHeight="1">
      <c r="A16" s="4" t="str">
        <f t="shared" si="1"/>
        <v>RV 20</v>
      </c>
      <c r="B16" s="12" t="str">
        <f t="shared" si="2"/>
        <v>RV</v>
      </c>
      <c r="C16" s="13">
        <v>20.0</v>
      </c>
      <c r="D16" s="14" t="s">
        <v>157</v>
      </c>
      <c r="E16" s="14" t="s">
        <v>79</v>
      </c>
      <c r="F16" s="15"/>
      <c r="G16" s="16"/>
      <c r="H16" s="15"/>
      <c r="I16" s="14" t="s">
        <v>146</v>
      </c>
      <c r="J16" s="17">
        <v>18.4</v>
      </c>
      <c r="K16" s="14">
        <v>1.0</v>
      </c>
      <c r="L16" s="15" t="str">
        <f>VLOOKUP(I16,'Odrůdy a zkratky'!$A$2:$C$39,3,0)</f>
        <v>bílé</v>
      </c>
    </row>
    <row r="17" ht="13.5" hidden="1" customHeight="1">
      <c r="A17" s="4" t="str">
        <f t="shared" si="1"/>
        <v>RV 11</v>
      </c>
      <c r="B17" s="12" t="str">
        <f t="shared" si="2"/>
        <v>RV</v>
      </c>
      <c r="C17" s="13">
        <v>11.0</v>
      </c>
      <c r="D17" s="14" t="s">
        <v>152</v>
      </c>
      <c r="E17" s="14" t="s">
        <v>135</v>
      </c>
      <c r="F17" s="15"/>
      <c r="G17" s="18" t="s">
        <v>23</v>
      </c>
      <c r="H17" s="14">
        <v>2022.0</v>
      </c>
      <c r="I17" s="14" t="s">
        <v>146</v>
      </c>
      <c r="J17" s="19">
        <v>18.6</v>
      </c>
      <c r="K17" s="14">
        <v>1.0</v>
      </c>
      <c r="L17" s="15" t="str">
        <f>VLOOKUP(I17,'Odrůdy a zkratky'!$A$2:$C$39,3,0)</f>
        <v>bílé</v>
      </c>
    </row>
    <row r="18" ht="13.5" hidden="1" customHeight="1">
      <c r="A18" s="4" t="str">
        <f t="shared" si="1"/>
        <v>RV 1</v>
      </c>
      <c r="B18" s="12" t="str">
        <f t="shared" si="2"/>
        <v>RV</v>
      </c>
      <c r="C18" s="13">
        <v>1.0</v>
      </c>
      <c r="D18" s="14" t="s">
        <v>145</v>
      </c>
      <c r="E18" s="14" t="s">
        <v>47</v>
      </c>
      <c r="F18" s="15"/>
      <c r="G18" s="18" t="s">
        <v>23</v>
      </c>
      <c r="H18" s="15"/>
      <c r="I18" s="14" t="s">
        <v>146</v>
      </c>
      <c r="J18" s="19">
        <v>18.6</v>
      </c>
      <c r="K18" s="14">
        <v>1.0</v>
      </c>
      <c r="L18" s="15" t="str">
        <f>VLOOKUP(I18,'Odrůdy a zkratky'!$A$2:$C$39,3,0)</f>
        <v>bílé</v>
      </c>
    </row>
    <row r="19" ht="13.5" customHeight="1">
      <c r="A19" s="27" t="str">
        <f t="shared" si="1"/>
        <v>OVČ 2</v>
      </c>
      <c r="B19" s="28" t="str">
        <f t="shared" si="2"/>
        <v>OVČ</v>
      </c>
      <c r="C19" s="29">
        <v>2.0</v>
      </c>
      <c r="D19" s="30" t="s">
        <v>14</v>
      </c>
      <c r="E19" s="30" t="s">
        <v>15</v>
      </c>
      <c r="F19" s="30" t="s">
        <v>293</v>
      </c>
      <c r="G19" s="31"/>
      <c r="H19" s="32"/>
      <c r="I19" s="30" t="s">
        <v>297</v>
      </c>
      <c r="J19" s="33">
        <v>18.4</v>
      </c>
      <c r="K19" s="30">
        <v>14.0</v>
      </c>
      <c r="L19" s="32" t="str">
        <f>VLOOKUP(I19,'Odrůdy a zkratky'!$A$2:$C$39,3,0)</f>
        <v>červené</v>
      </c>
      <c r="M19" s="5">
        <v>18.2</v>
      </c>
    </row>
    <row r="20" ht="13.5" customHeight="1">
      <c r="A20" s="27" t="str">
        <f t="shared" si="1"/>
        <v>OVČ 13</v>
      </c>
      <c r="B20" s="28" t="str">
        <f t="shared" si="2"/>
        <v>OVČ</v>
      </c>
      <c r="C20" s="29">
        <v>13.0</v>
      </c>
      <c r="D20" s="30" t="s">
        <v>14</v>
      </c>
      <c r="E20" s="30" t="s">
        <v>15</v>
      </c>
      <c r="F20" s="30" t="s">
        <v>306</v>
      </c>
      <c r="G20" s="31"/>
      <c r="H20" s="32"/>
      <c r="I20" s="30" t="s">
        <v>297</v>
      </c>
      <c r="J20" s="33">
        <v>18.4</v>
      </c>
      <c r="K20" s="30">
        <v>14.0</v>
      </c>
      <c r="L20" s="32" t="str">
        <f>VLOOKUP(I20,'Odrůdy a zkratky'!$A$2:$C$39,3,0)</f>
        <v>červené</v>
      </c>
    </row>
    <row r="21" ht="13.5" hidden="1" customHeight="1">
      <c r="A21" s="4" t="str">
        <f t="shared" si="1"/>
        <v>RV 6</v>
      </c>
      <c r="B21" s="12" t="str">
        <f t="shared" si="2"/>
        <v>RV</v>
      </c>
      <c r="C21" s="13">
        <v>6.0</v>
      </c>
      <c r="D21" s="14" t="s">
        <v>148</v>
      </c>
      <c r="E21" s="14" t="s">
        <v>17</v>
      </c>
      <c r="F21" s="15"/>
      <c r="G21" s="16"/>
      <c r="H21" s="15"/>
      <c r="I21" s="14" t="s">
        <v>146</v>
      </c>
      <c r="J21" s="19">
        <v>18.3</v>
      </c>
      <c r="K21" s="14">
        <v>1.0</v>
      </c>
      <c r="L21" s="15" t="str">
        <f>VLOOKUP(I21,'Odrůdy a zkratky'!$A$2:$C$39,3,0)</f>
        <v>bílé</v>
      </c>
    </row>
    <row r="22" ht="13.5" hidden="1" customHeight="1">
      <c r="A22" s="4" t="str">
        <f t="shared" si="1"/>
        <v>RV 13</v>
      </c>
      <c r="B22" s="12" t="str">
        <f t="shared" si="2"/>
        <v>RV</v>
      </c>
      <c r="C22" s="13">
        <v>13.0</v>
      </c>
      <c r="D22" s="14" t="s">
        <v>142</v>
      </c>
      <c r="E22" s="14" t="s">
        <v>98</v>
      </c>
      <c r="F22" s="15"/>
      <c r="G22" s="16"/>
      <c r="H22" s="14">
        <v>2022.0</v>
      </c>
      <c r="I22" s="14" t="s">
        <v>146</v>
      </c>
      <c r="J22" s="19">
        <v>18.1</v>
      </c>
      <c r="K22" s="14">
        <v>1.0</v>
      </c>
      <c r="L22" s="15" t="str">
        <f>VLOOKUP(I22,'Odrůdy a zkratky'!$A$2:$C$39,3,0)</f>
        <v>bílé</v>
      </c>
    </row>
    <row r="23" ht="13.5" hidden="1" customHeight="1">
      <c r="A23" s="4" t="str">
        <f t="shared" si="1"/>
        <v>RV 10</v>
      </c>
      <c r="B23" s="12" t="str">
        <f t="shared" si="2"/>
        <v>RV</v>
      </c>
      <c r="C23" s="13">
        <v>10.0</v>
      </c>
      <c r="D23" s="14" t="s">
        <v>151</v>
      </c>
      <c r="E23" s="14" t="s">
        <v>38</v>
      </c>
      <c r="F23" s="15"/>
      <c r="G23" s="16"/>
      <c r="H23" s="15"/>
      <c r="I23" s="14" t="s">
        <v>146</v>
      </c>
      <c r="J23" s="19">
        <v>18.2</v>
      </c>
      <c r="K23" s="14">
        <v>1.0</v>
      </c>
      <c r="L23" s="15" t="str">
        <f>VLOOKUP(I23,'Odrůdy a zkratky'!$A$2:$C$39,3,0)</f>
        <v>bílé</v>
      </c>
    </row>
    <row r="24" ht="13.5" hidden="1" customHeight="1">
      <c r="A24" s="4" t="str">
        <f t="shared" si="1"/>
        <v>RV 23</v>
      </c>
      <c r="B24" s="12" t="str">
        <f t="shared" si="2"/>
        <v>RV</v>
      </c>
      <c r="C24" s="13">
        <v>23.0</v>
      </c>
      <c r="D24" s="14" t="s">
        <v>83</v>
      </c>
      <c r="E24" s="14" t="s">
        <v>84</v>
      </c>
      <c r="F24" s="15"/>
      <c r="G24" s="18" t="s">
        <v>23</v>
      </c>
      <c r="H24" s="15"/>
      <c r="I24" s="14" t="s">
        <v>146</v>
      </c>
      <c r="J24" s="19">
        <v>18.0</v>
      </c>
      <c r="K24" s="14">
        <v>1.0</v>
      </c>
      <c r="L24" s="15" t="str">
        <f>VLOOKUP(I24,'Odrůdy a zkratky'!$A$2:$C$39,3,0)</f>
        <v>bílé</v>
      </c>
    </row>
    <row r="25" ht="13.5" hidden="1" customHeight="1">
      <c r="A25" s="4" t="str">
        <f t="shared" si="1"/>
        <v>RV 5</v>
      </c>
      <c r="B25" s="12" t="str">
        <f t="shared" si="2"/>
        <v>RV</v>
      </c>
      <c r="C25" s="13">
        <v>5.0</v>
      </c>
      <c r="D25" s="14" t="s">
        <v>104</v>
      </c>
      <c r="E25" s="14" t="s">
        <v>17</v>
      </c>
      <c r="F25" s="15"/>
      <c r="G25" s="16"/>
      <c r="H25" s="15"/>
      <c r="I25" s="14" t="s">
        <v>146</v>
      </c>
      <c r="J25" s="19">
        <v>18.6</v>
      </c>
      <c r="K25" s="14">
        <v>1.0</v>
      </c>
      <c r="L25" s="15" t="str">
        <f>VLOOKUP(I25,'Odrůdy a zkratky'!$A$2:$C$39,3,0)</f>
        <v>bílé</v>
      </c>
    </row>
    <row r="26" ht="13.5" customHeight="1">
      <c r="A26" s="27" t="str">
        <f t="shared" si="1"/>
        <v>DO 2</v>
      </c>
      <c r="B26" s="28" t="str">
        <f t="shared" si="2"/>
        <v>DO</v>
      </c>
      <c r="C26" s="29">
        <v>2.0</v>
      </c>
      <c r="D26" s="30" t="s">
        <v>14</v>
      </c>
      <c r="E26" s="30" t="s">
        <v>15</v>
      </c>
      <c r="F26" s="32"/>
      <c r="G26" s="31"/>
      <c r="H26" s="32"/>
      <c r="I26" s="30" t="s">
        <v>88</v>
      </c>
      <c r="J26" s="33">
        <v>18.1</v>
      </c>
      <c r="K26" s="30">
        <v>15.0</v>
      </c>
      <c r="L26" s="32" t="str">
        <f>VLOOKUP(I26,'Odrůdy a zkratky'!$A$2:$C$39,3,0)</f>
        <v>červené</v>
      </c>
    </row>
    <row r="27" ht="13.5" hidden="1" customHeight="1">
      <c r="A27" s="4" t="str">
        <f t="shared" si="1"/>
        <v>MT 4</v>
      </c>
      <c r="B27" s="12" t="str">
        <f t="shared" si="2"/>
        <v>MT</v>
      </c>
      <c r="C27" s="13">
        <v>4.0</v>
      </c>
      <c r="D27" s="14" t="s">
        <v>50</v>
      </c>
      <c r="E27" s="14" t="s">
        <v>51</v>
      </c>
      <c r="F27" s="15"/>
      <c r="G27" s="16"/>
      <c r="H27" s="14">
        <v>2021.0</v>
      </c>
      <c r="I27" s="14" t="s">
        <v>191</v>
      </c>
      <c r="J27" s="19">
        <v>19.0</v>
      </c>
      <c r="K27" s="14">
        <v>2.0</v>
      </c>
      <c r="L27" s="15" t="str">
        <f>VLOOKUP(I27,'Odrůdy a zkratky'!$A$2:$C$39,3,0)</f>
        <v>bílé</v>
      </c>
    </row>
    <row r="28" ht="13.5" hidden="1" customHeight="1">
      <c r="A28" s="4" t="str">
        <f t="shared" si="1"/>
        <v>MT 8</v>
      </c>
      <c r="B28" s="12" t="str">
        <f t="shared" si="2"/>
        <v>MT</v>
      </c>
      <c r="C28" s="13">
        <v>8.0</v>
      </c>
      <c r="D28" s="14" t="s">
        <v>195</v>
      </c>
      <c r="E28" s="14" t="s">
        <v>69</v>
      </c>
      <c r="F28" s="15"/>
      <c r="G28" s="18" t="s">
        <v>23</v>
      </c>
      <c r="H28" s="15"/>
      <c r="I28" s="14" t="s">
        <v>191</v>
      </c>
      <c r="J28" s="19">
        <v>19.0</v>
      </c>
      <c r="K28" s="14">
        <v>2.0</v>
      </c>
      <c r="L28" s="15" t="str">
        <f>VLOOKUP(I28,'Odrůdy a zkratky'!$A$2:$C$39,3,0)</f>
        <v>bílé</v>
      </c>
    </row>
    <row r="29" ht="13.5" hidden="1" customHeight="1">
      <c r="A29" s="4" t="str">
        <f t="shared" si="1"/>
        <v>NG 4</v>
      </c>
      <c r="B29" s="12" t="str">
        <f t="shared" si="2"/>
        <v>NG</v>
      </c>
      <c r="C29" s="13">
        <v>4.0</v>
      </c>
      <c r="D29" s="14" t="s">
        <v>53</v>
      </c>
      <c r="E29" s="14" t="s">
        <v>17</v>
      </c>
      <c r="F29" s="15"/>
      <c r="G29" s="16"/>
      <c r="H29" s="14">
        <v>2022.0</v>
      </c>
      <c r="I29" s="14" t="s">
        <v>197</v>
      </c>
      <c r="J29" s="19">
        <v>17.5</v>
      </c>
      <c r="K29" s="14">
        <v>2.0</v>
      </c>
      <c r="L29" s="15" t="str">
        <f>VLOOKUP(I29,'Odrůdy a zkratky'!$A$2:$C$39,3,0)</f>
        <v>bílé</v>
      </c>
    </row>
    <row r="30" ht="13.5" hidden="1" customHeight="1">
      <c r="A30" s="4" t="str">
        <f t="shared" si="1"/>
        <v>MT 1</v>
      </c>
      <c r="B30" s="12" t="str">
        <f t="shared" si="2"/>
        <v>MT</v>
      </c>
      <c r="C30" s="13">
        <v>1.0</v>
      </c>
      <c r="D30" s="14" t="s">
        <v>46</v>
      </c>
      <c r="E30" s="14" t="s">
        <v>47</v>
      </c>
      <c r="F30" s="15"/>
      <c r="G30" s="16"/>
      <c r="H30" s="15"/>
      <c r="I30" s="14" t="s">
        <v>191</v>
      </c>
      <c r="J30" s="19">
        <v>18.3</v>
      </c>
      <c r="K30" s="14">
        <v>2.0</v>
      </c>
      <c r="L30" s="15" t="str">
        <f>VLOOKUP(I30,'Odrůdy a zkratky'!$A$2:$C$39,3,0)</f>
        <v>bílé</v>
      </c>
    </row>
    <row r="31" ht="13.5" hidden="1" customHeight="1">
      <c r="A31" s="4" t="str">
        <f t="shared" si="1"/>
        <v>NG 12</v>
      </c>
      <c r="B31" s="12" t="str">
        <f t="shared" si="2"/>
        <v>NG</v>
      </c>
      <c r="C31" s="13">
        <v>12.0</v>
      </c>
      <c r="D31" s="14" t="s">
        <v>109</v>
      </c>
      <c r="E31" s="14" t="s">
        <v>27</v>
      </c>
      <c r="F31" s="15"/>
      <c r="G31" s="16"/>
      <c r="H31" s="15"/>
      <c r="I31" s="14" t="s">
        <v>197</v>
      </c>
      <c r="J31" s="19">
        <v>18.2</v>
      </c>
      <c r="K31" s="14">
        <v>2.0</v>
      </c>
      <c r="L31" s="15" t="str">
        <f>VLOOKUP(I31,'Odrůdy a zkratky'!$A$2:$C$39,3,0)</f>
        <v>bílé</v>
      </c>
    </row>
    <row r="32" ht="13.5" hidden="1" customHeight="1">
      <c r="A32" s="4" t="str">
        <f t="shared" si="1"/>
        <v>MT 7</v>
      </c>
      <c r="B32" s="12" t="str">
        <f t="shared" si="2"/>
        <v>MT</v>
      </c>
      <c r="C32" s="13">
        <v>7.0</v>
      </c>
      <c r="D32" s="14" t="s">
        <v>194</v>
      </c>
      <c r="E32" s="14" t="s">
        <v>135</v>
      </c>
      <c r="F32" s="15"/>
      <c r="G32" s="16"/>
      <c r="H32" s="15"/>
      <c r="I32" s="14" t="s">
        <v>191</v>
      </c>
      <c r="J32" s="19">
        <v>18.6</v>
      </c>
      <c r="K32" s="14">
        <v>2.0</v>
      </c>
      <c r="L32" s="15" t="str">
        <f>VLOOKUP(I32,'Odrůdy a zkratky'!$A$2:$C$39,3,0)</f>
        <v>bílé</v>
      </c>
    </row>
    <row r="33" ht="13.5" hidden="1" customHeight="1">
      <c r="A33" s="4" t="str">
        <f t="shared" si="1"/>
        <v>NG 6</v>
      </c>
      <c r="B33" s="12" t="str">
        <f t="shared" si="2"/>
        <v>NG</v>
      </c>
      <c r="C33" s="13">
        <v>6.0</v>
      </c>
      <c r="D33" s="14" t="s">
        <v>194</v>
      </c>
      <c r="E33" s="14" t="s">
        <v>135</v>
      </c>
      <c r="F33" s="15"/>
      <c r="G33" s="18" t="s">
        <v>23</v>
      </c>
      <c r="H33" s="14">
        <v>2022.0</v>
      </c>
      <c r="I33" s="14" t="s">
        <v>197</v>
      </c>
      <c r="J33" s="19">
        <v>18.6</v>
      </c>
      <c r="K33" s="14">
        <v>2.0</v>
      </c>
      <c r="L33" s="15" t="str">
        <f>VLOOKUP(I33,'Odrůdy a zkratky'!$A$2:$C$39,3,0)</f>
        <v>bílé</v>
      </c>
    </row>
    <row r="34" ht="13.5" customHeight="1">
      <c r="A34" s="27" t="str">
        <f t="shared" si="1"/>
        <v>ZW 4</v>
      </c>
      <c r="B34" s="28" t="str">
        <f t="shared" si="2"/>
        <v>ZW</v>
      </c>
      <c r="C34" s="29">
        <v>4.0</v>
      </c>
      <c r="D34" s="30" t="s">
        <v>14</v>
      </c>
      <c r="E34" s="30" t="s">
        <v>15</v>
      </c>
      <c r="F34" s="32"/>
      <c r="G34" s="31"/>
      <c r="H34" s="32"/>
      <c r="I34" s="30" t="s">
        <v>9</v>
      </c>
      <c r="J34" s="33">
        <v>18.0</v>
      </c>
      <c r="K34" s="30">
        <v>13.0</v>
      </c>
      <c r="L34" s="32" t="str">
        <f>VLOOKUP(I34,'Odrůdy a zkratky'!$A$2:$C$39,3,0)</f>
        <v>červené</v>
      </c>
    </row>
    <row r="35" ht="13.5" hidden="1" customHeight="1">
      <c r="A35" s="4" t="str">
        <f t="shared" si="1"/>
        <v>NG 5</v>
      </c>
      <c r="B35" s="12" t="str">
        <f t="shared" si="2"/>
        <v>NG</v>
      </c>
      <c r="C35" s="13">
        <v>5.0</v>
      </c>
      <c r="D35" s="14" t="s">
        <v>150</v>
      </c>
      <c r="E35" s="14" t="s">
        <v>17</v>
      </c>
      <c r="F35" s="15"/>
      <c r="G35" s="16"/>
      <c r="H35" s="15"/>
      <c r="I35" s="14" t="s">
        <v>197</v>
      </c>
      <c r="J35" s="19">
        <v>18.7</v>
      </c>
      <c r="K35" s="14">
        <v>2.0</v>
      </c>
      <c r="L35" s="15" t="str">
        <f>VLOOKUP(I35,'Odrůdy a zkratky'!$A$2:$C$39,3,0)</f>
        <v>bílé</v>
      </c>
    </row>
    <row r="36" ht="13.5" customHeight="1">
      <c r="A36" s="4" t="str">
        <f t="shared" si="1"/>
        <v>CH 3</v>
      </c>
      <c r="B36" s="12" t="str">
        <f t="shared" si="2"/>
        <v>CH</v>
      </c>
      <c r="C36" s="13">
        <v>3.0</v>
      </c>
      <c r="D36" s="14" t="s">
        <v>14</v>
      </c>
      <c r="E36" s="14" t="s">
        <v>15</v>
      </c>
      <c r="F36" s="15"/>
      <c r="G36" s="16"/>
      <c r="H36" s="15"/>
      <c r="I36" s="14" t="s">
        <v>202</v>
      </c>
      <c r="J36" s="17">
        <v>17.9</v>
      </c>
      <c r="K36" s="14">
        <v>8.0</v>
      </c>
      <c r="L36" s="15" t="str">
        <f>VLOOKUP(I36,'Odrůdy a zkratky'!$A$2:$C$39,3,0)</f>
        <v>bílé</v>
      </c>
    </row>
    <row r="37" ht="13.5" hidden="1" customHeight="1">
      <c r="A37" s="4" t="str">
        <f t="shared" si="1"/>
        <v>MT 2</v>
      </c>
      <c r="B37" s="12" t="str">
        <f t="shared" si="2"/>
        <v>MT</v>
      </c>
      <c r="C37" s="13">
        <v>2.0</v>
      </c>
      <c r="D37" s="14" t="s">
        <v>61</v>
      </c>
      <c r="E37" s="14" t="s">
        <v>62</v>
      </c>
      <c r="F37" s="15"/>
      <c r="G37" s="16"/>
      <c r="H37" s="15"/>
      <c r="I37" s="14" t="s">
        <v>191</v>
      </c>
      <c r="J37" s="19">
        <v>18.0</v>
      </c>
      <c r="K37" s="14">
        <v>2.0</v>
      </c>
      <c r="L37" s="15" t="str">
        <f>VLOOKUP(I37,'Odrůdy a zkratky'!$A$2:$C$39,3,0)</f>
        <v>bílé</v>
      </c>
    </row>
    <row r="38" ht="13.5" hidden="1" customHeight="1">
      <c r="A38" s="4" t="str">
        <f t="shared" si="1"/>
        <v>NG 1</v>
      </c>
      <c r="B38" s="12" t="str">
        <f t="shared" si="2"/>
        <v>NG</v>
      </c>
      <c r="C38" s="13">
        <v>1.0</v>
      </c>
      <c r="D38" s="14" t="s">
        <v>112</v>
      </c>
      <c r="E38" s="14" t="s">
        <v>11</v>
      </c>
      <c r="F38" s="15"/>
      <c r="G38" s="16"/>
      <c r="H38" s="15"/>
      <c r="I38" s="14" t="s">
        <v>197</v>
      </c>
      <c r="J38" s="19">
        <v>17.8</v>
      </c>
      <c r="K38" s="14">
        <v>2.0</v>
      </c>
      <c r="L38" s="15" t="str">
        <f>VLOOKUP(I38,'Odrůdy a zkratky'!$A$2:$C$39,3,0)</f>
        <v>bílé</v>
      </c>
    </row>
    <row r="39" ht="13.5" hidden="1" customHeight="1">
      <c r="A39" s="4" t="str">
        <f t="shared" si="1"/>
        <v>NG 13</v>
      </c>
      <c r="B39" s="12" t="str">
        <f t="shared" si="2"/>
        <v>NG</v>
      </c>
      <c r="C39" s="13">
        <v>13.0</v>
      </c>
      <c r="D39" s="14" t="s">
        <v>85</v>
      </c>
      <c r="E39" s="14" t="s">
        <v>86</v>
      </c>
      <c r="F39" s="15"/>
      <c r="G39" s="16"/>
      <c r="H39" s="14">
        <v>2022.0</v>
      </c>
      <c r="I39" s="14" t="s">
        <v>197</v>
      </c>
      <c r="J39" s="19">
        <v>18.4</v>
      </c>
      <c r="K39" s="14">
        <v>2.0</v>
      </c>
      <c r="L39" s="15" t="str">
        <f>VLOOKUP(I39,'Odrůdy a zkratky'!$A$2:$C$39,3,0)</f>
        <v>bílé</v>
      </c>
    </row>
    <row r="40" ht="13.5" customHeight="1">
      <c r="A40" s="4" t="str">
        <f t="shared" si="1"/>
        <v>SMČ 4</v>
      </c>
      <c r="B40" s="12" t="str">
        <f t="shared" si="2"/>
        <v>SMČ</v>
      </c>
      <c r="C40" s="13">
        <v>4.0</v>
      </c>
      <c r="D40" s="14" t="s">
        <v>14</v>
      </c>
      <c r="E40" s="14" t="s">
        <v>15</v>
      </c>
      <c r="F40" s="14" t="s">
        <v>237</v>
      </c>
      <c r="G40" s="16"/>
      <c r="H40" s="15"/>
      <c r="I40" s="14" t="s">
        <v>234</v>
      </c>
      <c r="J40" s="17">
        <v>17.8</v>
      </c>
      <c r="K40" s="14">
        <v>12.0</v>
      </c>
      <c r="L40" s="15" t="str">
        <f>VLOOKUP(I40,'Odrůdy a zkratky'!$A$2:$C$39,3,0)</f>
        <v>červené</v>
      </c>
    </row>
    <row r="41" ht="13.5" hidden="1" customHeight="1">
      <c r="A41" s="4" t="str">
        <f t="shared" si="1"/>
        <v>MT 3</v>
      </c>
      <c r="B41" s="12" t="str">
        <f t="shared" si="2"/>
        <v>MT</v>
      </c>
      <c r="C41" s="13">
        <v>3.0</v>
      </c>
      <c r="D41" s="14" t="s">
        <v>192</v>
      </c>
      <c r="E41" s="14" t="s">
        <v>8</v>
      </c>
      <c r="F41" s="15"/>
      <c r="G41" s="16"/>
      <c r="H41" s="15"/>
      <c r="I41" s="14" t="s">
        <v>191</v>
      </c>
      <c r="J41" s="19">
        <v>18.3</v>
      </c>
      <c r="K41" s="14">
        <v>2.0</v>
      </c>
      <c r="L41" s="15" t="str">
        <f>VLOOKUP(I41,'Odrůdy a zkratky'!$A$2:$C$39,3,0)</f>
        <v>bílé</v>
      </c>
    </row>
    <row r="42" ht="13.5" hidden="1" customHeight="1">
      <c r="A42" s="4" t="str">
        <f t="shared" si="1"/>
        <v>NG 2</v>
      </c>
      <c r="B42" s="12" t="str">
        <f t="shared" si="2"/>
        <v>NG</v>
      </c>
      <c r="C42" s="13">
        <v>2.0</v>
      </c>
      <c r="D42" s="14" t="s">
        <v>198</v>
      </c>
      <c r="E42" s="14" t="s">
        <v>17</v>
      </c>
      <c r="F42" s="15"/>
      <c r="G42" s="16"/>
      <c r="H42" s="15"/>
      <c r="I42" s="14" t="s">
        <v>197</v>
      </c>
      <c r="J42" s="19">
        <v>18.1</v>
      </c>
      <c r="K42" s="14">
        <v>2.0</v>
      </c>
      <c r="L42" s="15" t="str">
        <f>VLOOKUP(I42,'Odrůdy a zkratky'!$A$2:$C$39,3,0)</f>
        <v>bílé</v>
      </c>
    </row>
    <row r="43" ht="13.5" hidden="1" customHeight="1">
      <c r="A43" s="4" t="str">
        <f t="shared" si="1"/>
        <v>NG 7</v>
      </c>
      <c r="B43" s="12" t="str">
        <f t="shared" si="2"/>
        <v>NG</v>
      </c>
      <c r="C43" s="13">
        <v>7.0</v>
      </c>
      <c r="D43" s="14" t="s">
        <v>106</v>
      </c>
      <c r="E43" s="14" t="s">
        <v>56</v>
      </c>
      <c r="F43" s="15"/>
      <c r="G43" s="18" t="s">
        <v>23</v>
      </c>
      <c r="H43" s="14">
        <v>2022.0</v>
      </c>
      <c r="I43" s="14" t="s">
        <v>197</v>
      </c>
      <c r="J43" s="19">
        <v>19.1</v>
      </c>
      <c r="K43" s="14">
        <v>2.0</v>
      </c>
      <c r="L43" s="15" t="str">
        <f>VLOOKUP(I43,'Odrůdy a zkratky'!$A$2:$C$39,3,0)</f>
        <v>bílé</v>
      </c>
    </row>
    <row r="44" ht="13.5" hidden="1" customHeight="1">
      <c r="A44" s="4" t="str">
        <f t="shared" si="1"/>
        <v>MT 11</v>
      </c>
      <c r="B44" s="12" t="str">
        <f t="shared" si="2"/>
        <v>MT</v>
      </c>
      <c r="C44" s="13">
        <v>11.0</v>
      </c>
      <c r="D44" s="14" t="s">
        <v>108</v>
      </c>
      <c r="E44" s="14" t="s">
        <v>27</v>
      </c>
      <c r="F44" s="15"/>
      <c r="G44" s="16"/>
      <c r="H44" s="15"/>
      <c r="I44" s="14" t="s">
        <v>191</v>
      </c>
      <c r="J44" s="19">
        <v>18.4</v>
      </c>
      <c r="K44" s="14">
        <v>2.0</v>
      </c>
      <c r="L44" s="15" t="str">
        <f>VLOOKUP(I44,'Odrůdy a zkratky'!$A$2:$C$39,3,0)</f>
        <v>bílé</v>
      </c>
    </row>
    <row r="45" ht="13.5" hidden="1" customHeight="1">
      <c r="A45" s="4" t="str">
        <f t="shared" si="1"/>
        <v>MT 6</v>
      </c>
      <c r="B45" s="12" t="str">
        <f t="shared" si="2"/>
        <v>MT</v>
      </c>
      <c r="C45" s="13">
        <v>6.0</v>
      </c>
      <c r="D45" s="14" t="s">
        <v>151</v>
      </c>
      <c r="E45" s="14" t="s">
        <v>38</v>
      </c>
      <c r="F45" s="15"/>
      <c r="G45" s="16"/>
      <c r="H45" s="15"/>
      <c r="I45" s="14" t="s">
        <v>191</v>
      </c>
      <c r="J45" s="19">
        <v>18.6</v>
      </c>
      <c r="K45" s="14">
        <v>2.0</v>
      </c>
      <c r="L45" s="15" t="str">
        <f>VLOOKUP(I45,'Odrůdy a zkratky'!$A$2:$C$39,3,0)</f>
        <v>bílé</v>
      </c>
    </row>
    <row r="46" ht="13.5" customHeight="1">
      <c r="A46" s="27" t="str">
        <f t="shared" si="1"/>
        <v>RR 16</v>
      </c>
      <c r="B46" s="28" t="str">
        <f t="shared" si="2"/>
        <v>RR</v>
      </c>
      <c r="C46" s="29">
        <v>16.0</v>
      </c>
      <c r="D46" s="30" t="s">
        <v>39</v>
      </c>
      <c r="E46" s="30" t="s">
        <v>15</v>
      </c>
      <c r="F46" s="32"/>
      <c r="G46" s="31"/>
      <c r="H46" s="30">
        <v>2021.0</v>
      </c>
      <c r="I46" s="30" t="s">
        <v>160</v>
      </c>
      <c r="J46" s="33">
        <v>18.8</v>
      </c>
      <c r="K46" s="30">
        <v>3.0</v>
      </c>
      <c r="L46" s="32" t="str">
        <f>VLOOKUP(I46,'Odrůdy a zkratky'!$A$2:$C$39,3,0)</f>
        <v>bílé</v>
      </c>
      <c r="M46" s="5">
        <v>18.5</v>
      </c>
    </row>
    <row r="47" ht="13.5" customHeight="1">
      <c r="A47" s="27" t="str">
        <f t="shared" si="1"/>
        <v>AN 5</v>
      </c>
      <c r="B47" s="28" t="str">
        <f t="shared" si="2"/>
        <v>AN</v>
      </c>
      <c r="C47" s="29">
        <v>5.0</v>
      </c>
      <c r="D47" s="30" t="s">
        <v>39</v>
      </c>
      <c r="E47" s="30" t="s">
        <v>15</v>
      </c>
      <c r="F47" s="32"/>
      <c r="G47" s="31"/>
      <c r="H47" s="32"/>
      <c r="I47" s="30" t="s">
        <v>35</v>
      </c>
      <c r="J47" s="33">
        <v>18.8</v>
      </c>
      <c r="K47" s="30">
        <v>13.0</v>
      </c>
      <c r="L47" s="32" t="str">
        <f>VLOOKUP(I47,'Odrůdy a zkratky'!$A$2:$C$39,3,0)</f>
        <v>červené</v>
      </c>
      <c r="M47" s="3">
        <v>18.8</v>
      </c>
    </row>
    <row r="48" ht="13.5" hidden="1" customHeight="1">
      <c r="A48" s="4" t="str">
        <f t="shared" si="1"/>
        <v>NG 10</v>
      </c>
      <c r="B48" s="12" t="str">
        <f t="shared" si="2"/>
        <v>NG</v>
      </c>
      <c r="C48" s="13">
        <v>10.0</v>
      </c>
      <c r="D48" s="14" t="s">
        <v>75</v>
      </c>
      <c r="E48" s="14" t="s">
        <v>76</v>
      </c>
      <c r="F48" s="15"/>
      <c r="G48" s="16"/>
      <c r="H48" s="15"/>
      <c r="I48" s="14" t="s">
        <v>197</v>
      </c>
      <c r="J48" s="17">
        <v>18.1</v>
      </c>
      <c r="K48" s="14">
        <v>2.0</v>
      </c>
      <c r="L48" s="15" t="str">
        <f>VLOOKUP(I48,'Odrůdy a zkratky'!$A$2:$C$39,3,0)</f>
        <v>bílé</v>
      </c>
    </row>
    <row r="49" ht="13.5" hidden="1" customHeight="1">
      <c r="A49" s="4" t="str">
        <f t="shared" si="1"/>
        <v>MT 9</v>
      </c>
      <c r="B49" s="12" t="str">
        <f t="shared" si="2"/>
        <v>MT</v>
      </c>
      <c r="C49" s="13">
        <v>9.0</v>
      </c>
      <c r="D49" s="14" t="s">
        <v>75</v>
      </c>
      <c r="E49" s="14" t="s">
        <v>76</v>
      </c>
      <c r="F49" s="15"/>
      <c r="G49" s="16"/>
      <c r="H49" s="15"/>
      <c r="I49" s="14" t="s">
        <v>191</v>
      </c>
      <c r="J49" s="17">
        <v>17.9</v>
      </c>
      <c r="K49" s="14">
        <v>2.0</v>
      </c>
      <c r="L49" s="15" t="str">
        <f>VLOOKUP(I49,'Odrůdy a zkratky'!$A$2:$C$39,3,0)</f>
        <v>bílé</v>
      </c>
    </row>
    <row r="50" ht="13.5" hidden="1" customHeight="1">
      <c r="A50" s="4" t="str">
        <f t="shared" si="1"/>
        <v>NG 3</v>
      </c>
      <c r="B50" s="12" t="str">
        <f t="shared" si="2"/>
        <v>NG</v>
      </c>
      <c r="C50" s="13">
        <v>3.0</v>
      </c>
      <c r="D50" s="14" t="s">
        <v>199</v>
      </c>
      <c r="E50" s="14" t="s">
        <v>17</v>
      </c>
      <c r="F50" s="15"/>
      <c r="G50" s="16"/>
      <c r="H50" s="14">
        <v>2022.0</v>
      </c>
      <c r="I50" s="14" t="s">
        <v>197</v>
      </c>
      <c r="J50" s="19">
        <v>17.5</v>
      </c>
      <c r="K50" s="14">
        <v>2.0</v>
      </c>
      <c r="L50" s="15" t="str">
        <f>VLOOKUP(I50,'Odrůdy a zkratky'!$A$2:$C$39,3,0)</f>
        <v>bílé</v>
      </c>
    </row>
    <row r="51" ht="13.5" hidden="1" customHeight="1">
      <c r="A51" s="4" t="str">
        <f t="shared" si="1"/>
        <v>RR 9</v>
      </c>
      <c r="B51" s="12" t="str">
        <f t="shared" si="2"/>
        <v>RR</v>
      </c>
      <c r="C51" s="13">
        <v>9.0</v>
      </c>
      <c r="D51" s="14" t="s">
        <v>134</v>
      </c>
      <c r="E51" s="14" t="s">
        <v>135</v>
      </c>
      <c r="F51" s="15"/>
      <c r="G51" s="18" t="s">
        <v>94</v>
      </c>
      <c r="H51" s="15"/>
      <c r="I51" s="14" t="s">
        <v>160</v>
      </c>
      <c r="J51" s="19">
        <v>19.1</v>
      </c>
      <c r="K51" s="14">
        <v>3.0</v>
      </c>
      <c r="L51" s="15" t="str">
        <f>VLOOKUP(I51,'Odrůdy a zkratky'!$A$2:$C$39,3,0)</f>
        <v>bílé</v>
      </c>
    </row>
    <row r="52" ht="13.5" hidden="1" customHeight="1">
      <c r="A52" s="4" t="str">
        <f t="shared" si="1"/>
        <v>RR 12</v>
      </c>
      <c r="B52" s="12" t="str">
        <f t="shared" si="2"/>
        <v>RR</v>
      </c>
      <c r="C52" s="13">
        <v>12.0</v>
      </c>
      <c r="D52" s="14" t="s">
        <v>163</v>
      </c>
      <c r="E52" s="14" t="s">
        <v>98</v>
      </c>
      <c r="F52" s="15"/>
      <c r="G52" s="16"/>
      <c r="H52" s="15"/>
      <c r="I52" s="14" t="s">
        <v>160</v>
      </c>
      <c r="J52" s="19">
        <v>18.1</v>
      </c>
      <c r="K52" s="14">
        <v>3.0</v>
      </c>
      <c r="L52" s="15" t="str">
        <f>VLOOKUP(I52,'Odrůdy a zkratky'!$A$2:$C$39,3,0)</f>
        <v>bílé</v>
      </c>
    </row>
    <row r="53" ht="13.5" hidden="1" customHeight="1">
      <c r="A53" s="4" t="str">
        <f t="shared" si="1"/>
        <v>RR 13</v>
      </c>
      <c r="B53" s="12" t="str">
        <f t="shared" si="2"/>
        <v>RR</v>
      </c>
      <c r="C53" s="13">
        <v>13.0</v>
      </c>
      <c r="D53" s="14" t="s">
        <v>155</v>
      </c>
      <c r="E53" s="14" t="s">
        <v>25</v>
      </c>
      <c r="F53" s="15"/>
      <c r="G53" s="16"/>
      <c r="H53" s="14">
        <v>2021.0</v>
      </c>
      <c r="I53" s="14" t="s">
        <v>160</v>
      </c>
      <c r="J53" s="19">
        <v>18.9</v>
      </c>
      <c r="K53" s="14">
        <v>3.0</v>
      </c>
      <c r="L53" s="15" t="str">
        <f>VLOOKUP(I53,'Odrůdy a zkratky'!$A$2:$C$39,3,0)</f>
        <v>bílé</v>
      </c>
    </row>
    <row r="54" ht="13.5" customHeight="1">
      <c r="A54" s="27" t="str">
        <f t="shared" si="1"/>
        <v>RB 5</v>
      </c>
      <c r="B54" s="28" t="str">
        <f t="shared" si="2"/>
        <v>RB</v>
      </c>
      <c r="C54" s="29">
        <v>5.0</v>
      </c>
      <c r="D54" s="30" t="s">
        <v>39</v>
      </c>
      <c r="E54" s="30" t="s">
        <v>15</v>
      </c>
      <c r="F54" s="32"/>
      <c r="G54" s="31"/>
      <c r="H54" s="32"/>
      <c r="I54" s="30" t="s">
        <v>141</v>
      </c>
      <c r="J54" s="33">
        <v>18.7</v>
      </c>
      <c r="K54" s="30">
        <v>5.0</v>
      </c>
      <c r="L54" s="32" t="str">
        <f>VLOOKUP(I54,'Odrůdy a zkratky'!$A$2:$C$39,3,0)</f>
        <v>bílé</v>
      </c>
    </row>
    <row r="55" ht="13.5" hidden="1" customHeight="1">
      <c r="A55" s="4" t="str">
        <f t="shared" si="1"/>
        <v>RR 11</v>
      </c>
      <c r="B55" s="12" t="str">
        <f t="shared" si="2"/>
        <v>RR</v>
      </c>
      <c r="C55" s="13">
        <v>11.0</v>
      </c>
      <c r="D55" s="14" t="s">
        <v>16</v>
      </c>
      <c r="E55" s="14" t="s">
        <v>17</v>
      </c>
      <c r="F55" s="15"/>
      <c r="G55" s="16"/>
      <c r="H55" s="15"/>
      <c r="I55" s="14" t="s">
        <v>160</v>
      </c>
      <c r="J55" s="19">
        <v>16.5</v>
      </c>
      <c r="K55" s="14">
        <v>3.0</v>
      </c>
      <c r="L55" s="15" t="str">
        <f>VLOOKUP(I55,'Odrůdy a zkratky'!$A$2:$C$39,3,0)</f>
        <v>bílé</v>
      </c>
    </row>
    <row r="56" ht="13.5" hidden="1" customHeight="1">
      <c r="A56" s="4" t="str">
        <f t="shared" si="1"/>
        <v>RR 17</v>
      </c>
      <c r="B56" s="12" t="str">
        <f t="shared" si="2"/>
        <v>RR</v>
      </c>
      <c r="C56" s="13">
        <v>17.0</v>
      </c>
      <c r="D56" s="14" t="s">
        <v>41</v>
      </c>
      <c r="E56" s="14" t="s">
        <v>27</v>
      </c>
      <c r="F56" s="15"/>
      <c r="G56" s="16"/>
      <c r="H56" s="14">
        <v>2021.0</v>
      </c>
      <c r="I56" s="14" t="s">
        <v>160</v>
      </c>
      <c r="J56" s="19">
        <v>18.8</v>
      </c>
      <c r="K56" s="14">
        <v>3.0</v>
      </c>
      <c r="L56" s="15" t="str">
        <f>VLOOKUP(I56,'Odrůdy a zkratky'!$A$2:$C$39,3,0)</f>
        <v>bílé</v>
      </c>
    </row>
    <row r="57" ht="13.5" hidden="1" customHeight="1">
      <c r="A57" s="4" t="str">
        <f t="shared" si="1"/>
        <v>AU 2</v>
      </c>
      <c r="B57" s="12" t="str">
        <f t="shared" si="2"/>
        <v>AU</v>
      </c>
      <c r="C57" s="13">
        <v>2.0</v>
      </c>
      <c r="D57" s="14" t="s">
        <v>222</v>
      </c>
      <c r="E57" s="14" t="s">
        <v>223</v>
      </c>
      <c r="F57" s="15"/>
      <c r="G57" s="16"/>
      <c r="H57" s="15"/>
      <c r="I57" s="14" t="s">
        <v>221</v>
      </c>
      <c r="J57" s="19">
        <v>18.7</v>
      </c>
      <c r="K57" s="14">
        <v>3.0</v>
      </c>
      <c r="L57" s="15" t="str">
        <f>VLOOKUP(I57,'Odrůdy a zkratky'!$A$2:$C$39,3,0)</f>
        <v>bílé</v>
      </c>
    </row>
    <row r="58" ht="13.5" customHeight="1">
      <c r="A58" s="27" t="str">
        <f t="shared" si="1"/>
        <v>VZ 23</v>
      </c>
      <c r="B58" s="28" t="str">
        <f t="shared" si="2"/>
        <v>VZ</v>
      </c>
      <c r="C58" s="29">
        <v>23.0</v>
      </c>
      <c r="D58" s="30" t="s">
        <v>39</v>
      </c>
      <c r="E58" s="30" t="s">
        <v>15</v>
      </c>
      <c r="F58" s="32"/>
      <c r="G58" s="31"/>
      <c r="H58" s="32"/>
      <c r="I58" s="30" t="s">
        <v>167</v>
      </c>
      <c r="J58" s="33">
        <v>18.7</v>
      </c>
      <c r="K58" s="30">
        <v>5.0</v>
      </c>
      <c r="L58" s="32" t="str">
        <f>VLOOKUP(I58,'Odrůdy a zkratky'!$A$2:$C$39,3,0)</f>
        <v>bílé</v>
      </c>
    </row>
    <row r="59" ht="13.5" hidden="1" customHeight="1">
      <c r="A59" s="4" t="str">
        <f t="shared" si="1"/>
        <v>RR 19</v>
      </c>
      <c r="B59" s="12" t="str">
        <f t="shared" si="2"/>
        <v>RR</v>
      </c>
      <c r="C59" s="13">
        <v>19.0</v>
      </c>
      <c r="D59" s="14" t="s">
        <v>109</v>
      </c>
      <c r="E59" s="14" t="s">
        <v>27</v>
      </c>
      <c r="F59" s="15"/>
      <c r="G59" s="18"/>
      <c r="H59" s="14"/>
      <c r="I59" s="14" t="s">
        <v>160</v>
      </c>
      <c r="J59" s="19">
        <v>18.4</v>
      </c>
      <c r="K59" s="14">
        <v>3.0</v>
      </c>
      <c r="L59" s="15" t="str">
        <f>VLOOKUP(I59,'Odrůdy a zkratky'!$A$2:$C$39,3,0)</f>
        <v>bílé</v>
      </c>
    </row>
    <row r="60" ht="13.5" hidden="1" customHeight="1">
      <c r="A60" s="4" t="str">
        <f t="shared" si="1"/>
        <v>RR 3</v>
      </c>
      <c r="B60" s="12" t="str">
        <f t="shared" si="2"/>
        <v>RR</v>
      </c>
      <c r="C60" s="13">
        <v>3.0</v>
      </c>
      <c r="D60" s="14" t="s">
        <v>67</v>
      </c>
      <c r="E60" s="14" t="s">
        <v>13</v>
      </c>
      <c r="F60" s="15"/>
      <c r="G60" s="16"/>
      <c r="H60" s="15"/>
      <c r="I60" s="14" t="s">
        <v>160</v>
      </c>
      <c r="J60" s="19">
        <v>18.0</v>
      </c>
      <c r="K60" s="14">
        <v>3.0</v>
      </c>
      <c r="L60" s="15" t="str">
        <f>VLOOKUP(I60,'Odrůdy a zkratky'!$A$2:$C$39,3,0)</f>
        <v>bílé</v>
      </c>
    </row>
    <row r="61" ht="13.5" hidden="1" customHeight="1">
      <c r="A61" s="4" t="str">
        <f t="shared" si="1"/>
        <v>RR 10</v>
      </c>
      <c r="B61" s="12" t="str">
        <f t="shared" si="2"/>
        <v>RR</v>
      </c>
      <c r="C61" s="13">
        <v>10.0</v>
      </c>
      <c r="D61" s="14" t="s">
        <v>152</v>
      </c>
      <c r="E61" s="14" t="s">
        <v>135</v>
      </c>
      <c r="F61" s="15"/>
      <c r="G61" s="18" t="s">
        <v>94</v>
      </c>
      <c r="H61" s="14">
        <v>2022.0</v>
      </c>
      <c r="I61" s="14" t="s">
        <v>160</v>
      </c>
      <c r="J61" s="19">
        <v>18.6</v>
      </c>
      <c r="K61" s="14">
        <v>3.0</v>
      </c>
      <c r="L61" s="15" t="str">
        <f>VLOOKUP(I61,'Odrůdy a zkratky'!$A$2:$C$39,3,0)</f>
        <v>bílé</v>
      </c>
    </row>
    <row r="62" ht="13.5" hidden="1" customHeight="1">
      <c r="A62" s="4" t="str">
        <f t="shared" si="1"/>
        <v>RR 2</v>
      </c>
      <c r="B62" s="12" t="str">
        <f t="shared" si="2"/>
        <v>RR</v>
      </c>
      <c r="C62" s="13">
        <v>2.0</v>
      </c>
      <c r="D62" s="14" t="s">
        <v>161</v>
      </c>
      <c r="E62" s="14" t="s">
        <v>13</v>
      </c>
      <c r="F62" s="15"/>
      <c r="G62" s="16"/>
      <c r="H62" s="15"/>
      <c r="I62" s="14" t="s">
        <v>160</v>
      </c>
      <c r="J62" s="19">
        <v>18.4</v>
      </c>
      <c r="K62" s="14">
        <v>3.0</v>
      </c>
      <c r="L62" s="15" t="str">
        <f>VLOOKUP(I62,'Odrůdy a zkratky'!$A$2:$C$39,3,0)</f>
        <v>bílé</v>
      </c>
    </row>
    <row r="63" ht="13.5" hidden="1" customHeight="1">
      <c r="A63" s="4" t="str">
        <f t="shared" si="1"/>
        <v>RR 18</v>
      </c>
      <c r="B63" s="12" t="str">
        <f t="shared" si="2"/>
        <v>RR</v>
      </c>
      <c r="C63" s="13">
        <v>18.0</v>
      </c>
      <c r="D63" s="14" t="s">
        <v>165</v>
      </c>
      <c r="E63" s="14" t="s">
        <v>27</v>
      </c>
      <c r="F63" s="15"/>
      <c r="G63" s="18" t="s">
        <v>74</v>
      </c>
      <c r="H63" s="14">
        <v>2022.0</v>
      </c>
      <c r="I63" s="14" t="s">
        <v>160</v>
      </c>
      <c r="J63" s="19">
        <v>18.7</v>
      </c>
      <c r="K63" s="14">
        <v>3.0</v>
      </c>
      <c r="L63" s="15" t="str">
        <f>VLOOKUP(I63,'Odrůdy a zkratky'!$A$2:$C$39,3,0)</f>
        <v>bílé</v>
      </c>
    </row>
    <row r="64" ht="13.5" hidden="1" customHeight="1">
      <c r="A64" s="4" t="str">
        <f t="shared" si="1"/>
        <v>RR 7</v>
      </c>
      <c r="B64" s="12" t="str">
        <f t="shared" si="2"/>
        <v>RR</v>
      </c>
      <c r="C64" s="13">
        <v>7.0</v>
      </c>
      <c r="D64" s="14" t="s">
        <v>18</v>
      </c>
      <c r="E64" s="14" t="s">
        <v>17</v>
      </c>
      <c r="F64" s="15"/>
      <c r="G64" s="16"/>
      <c r="H64" s="14">
        <v>2020.0</v>
      </c>
      <c r="I64" s="14" t="s">
        <v>160</v>
      </c>
      <c r="J64" s="19">
        <v>18.3</v>
      </c>
      <c r="K64" s="14">
        <v>3.0</v>
      </c>
      <c r="L64" s="15" t="str">
        <f>VLOOKUP(I64,'Odrůdy a zkratky'!$A$2:$C$39,3,0)</f>
        <v>bílé</v>
      </c>
    </row>
    <row r="65" ht="13.5" hidden="1" customHeight="1">
      <c r="A65" s="4" t="str">
        <f t="shared" si="1"/>
        <v>RR 8</v>
      </c>
      <c r="B65" s="12" t="str">
        <f t="shared" si="2"/>
        <v>RR</v>
      </c>
      <c r="C65" s="13">
        <v>8.0</v>
      </c>
      <c r="D65" s="14" t="s">
        <v>18</v>
      </c>
      <c r="E65" s="14" t="s">
        <v>17</v>
      </c>
      <c r="F65" s="15"/>
      <c r="G65" s="16"/>
      <c r="H65" s="14">
        <v>2019.0</v>
      </c>
      <c r="I65" s="14" t="s">
        <v>160</v>
      </c>
      <c r="J65" s="19">
        <v>18.2</v>
      </c>
      <c r="K65" s="14">
        <v>3.0</v>
      </c>
      <c r="L65" s="15" t="str">
        <f>VLOOKUP(I65,'Odrůdy a zkratky'!$A$2:$C$39,3,0)</f>
        <v>bílé</v>
      </c>
    </row>
    <row r="66" ht="13.5" hidden="1" customHeight="1">
      <c r="A66" s="4" t="str">
        <f t="shared" si="1"/>
        <v>RR 6</v>
      </c>
      <c r="B66" s="12" t="str">
        <f t="shared" si="2"/>
        <v>RR</v>
      </c>
      <c r="C66" s="13">
        <v>6.0</v>
      </c>
      <c r="D66" s="14" t="s">
        <v>18</v>
      </c>
      <c r="E66" s="14" t="s">
        <v>17</v>
      </c>
      <c r="F66" s="15"/>
      <c r="G66" s="16"/>
      <c r="H66" s="14">
        <v>2021.0</v>
      </c>
      <c r="I66" s="14" t="s">
        <v>160</v>
      </c>
      <c r="J66" s="19">
        <v>17.6</v>
      </c>
      <c r="K66" s="14">
        <v>3.0</v>
      </c>
      <c r="L66" s="15" t="str">
        <f>VLOOKUP(I66,'Odrůdy a zkratky'!$A$2:$C$39,3,0)</f>
        <v>bílé</v>
      </c>
    </row>
    <row r="67" ht="13.5" customHeight="1">
      <c r="A67" s="27" t="str">
        <f t="shared" si="1"/>
        <v>RR 14</v>
      </c>
      <c r="B67" s="28" t="str">
        <f t="shared" si="2"/>
        <v>RR</v>
      </c>
      <c r="C67" s="29">
        <v>14.0</v>
      </c>
      <c r="D67" s="30" t="s">
        <v>39</v>
      </c>
      <c r="E67" s="30" t="s">
        <v>15</v>
      </c>
      <c r="F67" s="32"/>
      <c r="G67" s="31"/>
      <c r="H67" s="30">
        <v>2022.0</v>
      </c>
      <c r="I67" s="30" t="s">
        <v>160</v>
      </c>
      <c r="J67" s="33">
        <v>18.6</v>
      </c>
      <c r="K67" s="30">
        <v>3.0</v>
      </c>
      <c r="L67" s="32" t="str">
        <f>VLOOKUP(I67,'Odrůdy a zkratky'!$A$2:$C$39,3,0)</f>
        <v>bílé</v>
      </c>
    </row>
    <row r="68" ht="13.5" hidden="1" customHeight="1">
      <c r="A68" s="4" t="str">
        <f t="shared" si="1"/>
        <v>AU 1</v>
      </c>
      <c r="B68" s="12" t="str">
        <f t="shared" si="2"/>
        <v>AU</v>
      </c>
      <c r="C68" s="13">
        <v>1.0</v>
      </c>
      <c r="D68" s="14" t="s">
        <v>169</v>
      </c>
      <c r="E68" s="14" t="s">
        <v>8</v>
      </c>
      <c r="F68" s="15"/>
      <c r="G68" s="18" t="s">
        <v>23</v>
      </c>
      <c r="H68" s="15"/>
      <c r="I68" s="14" t="s">
        <v>221</v>
      </c>
      <c r="J68" s="19">
        <v>19.0</v>
      </c>
      <c r="K68" s="14">
        <v>3.0</v>
      </c>
      <c r="L68" s="15" t="str">
        <f>VLOOKUP(I68,'Odrůdy a zkratky'!$A$2:$C$39,3,0)</f>
        <v>bílé</v>
      </c>
    </row>
    <row r="69" ht="13.5" hidden="1" customHeight="1">
      <c r="A69" s="4" t="str">
        <f t="shared" si="1"/>
        <v>AU 3</v>
      </c>
      <c r="B69" s="12" t="str">
        <f t="shared" si="2"/>
        <v>AU</v>
      </c>
      <c r="C69" s="13">
        <v>3.0</v>
      </c>
      <c r="D69" s="14" t="s">
        <v>175</v>
      </c>
      <c r="E69" s="14" t="s">
        <v>38</v>
      </c>
      <c r="F69" s="15"/>
      <c r="G69" s="16"/>
      <c r="H69" s="15"/>
      <c r="I69" s="14" t="s">
        <v>221</v>
      </c>
      <c r="J69" s="19">
        <v>18.1</v>
      </c>
      <c r="K69" s="14">
        <v>3.0</v>
      </c>
      <c r="L69" s="15" t="str">
        <f>VLOOKUP(I69,'Odrůdy a zkratky'!$A$2:$C$39,3,0)</f>
        <v>bílé</v>
      </c>
    </row>
    <row r="70" ht="13.5" hidden="1" customHeight="1">
      <c r="A70" s="4" t="str">
        <f t="shared" si="1"/>
        <v>AU 5</v>
      </c>
      <c r="B70" s="12" t="str">
        <f t="shared" si="2"/>
        <v>AU</v>
      </c>
      <c r="C70" s="13">
        <v>5.0</v>
      </c>
      <c r="D70" s="14" t="s">
        <v>224</v>
      </c>
      <c r="E70" s="14" t="s">
        <v>98</v>
      </c>
      <c r="F70" s="15"/>
      <c r="G70" s="16"/>
      <c r="H70" s="14">
        <v>2022.0</v>
      </c>
      <c r="I70" s="14" t="s">
        <v>221</v>
      </c>
      <c r="J70" s="19">
        <v>18.7</v>
      </c>
      <c r="K70" s="14">
        <v>3.0</v>
      </c>
      <c r="L70" s="15" t="str">
        <f>VLOOKUP(I70,'Odrůdy a zkratky'!$A$2:$C$39,3,0)</f>
        <v>bílé</v>
      </c>
    </row>
    <row r="71" ht="13.5" hidden="1" customHeight="1">
      <c r="A71" s="4" t="str">
        <f t="shared" si="1"/>
        <v>AU 4</v>
      </c>
      <c r="B71" s="12" t="str">
        <f t="shared" si="2"/>
        <v>AU</v>
      </c>
      <c r="C71" s="13">
        <v>4.0</v>
      </c>
      <c r="D71" s="14" t="s">
        <v>224</v>
      </c>
      <c r="E71" s="14" t="s">
        <v>98</v>
      </c>
      <c r="F71" s="15"/>
      <c r="G71" s="16"/>
      <c r="H71" s="15"/>
      <c r="I71" s="14" t="s">
        <v>221</v>
      </c>
      <c r="J71" s="19">
        <v>18.2</v>
      </c>
      <c r="K71" s="14">
        <v>3.0</v>
      </c>
      <c r="L71" s="15" t="str">
        <f>VLOOKUP(I71,'Odrůdy a zkratky'!$A$2:$C$39,3,0)</f>
        <v>bílé</v>
      </c>
    </row>
    <row r="72" ht="13.5" hidden="1" customHeight="1">
      <c r="A72" s="4" t="str">
        <f t="shared" si="1"/>
        <v>RR 5</v>
      </c>
      <c r="B72" s="12" t="str">
        <f t="shared" si="2"/>
        <v>RR</v>
      </c>
      <c r="C72" s="13">
        <v>5.0</v>
      </c>
      <c r="D72" s="14" t="s">
        <v>162</v>
      </c>
      <c r="E72" s="14" t="s">
        <v>51</v>
      </c>
      <c r="F72" s="15"/>
      <c r="G72" s="16"/>
      <c r="H72" s="14">
        <v>2020.0</v>
      </c>
      <c r="I72" s="14" t="s">
        <v>160</v>
      </c>
      <c r="J72" s="19">
        <v>18.5</v>
      </c>
      <c r="K72" s="14">
        <v>3.0</v>
      </c>
      <c r="L72" s="15" t="str">
        <f>VLOOKUP(I72,'Odrůdy a zkratky'!$A$2:$C$39,3,0)</f>
        <v>bílé</v>
      </c>
    </row>
    <row r="73" ht="13.5" customHeight="1">
      <c r="A73" s="27" t="str">
        <f t="shared" si="1"/>
        <v>SG 10</v>
      </c>
      <c r="B73" s="28" t="str">
        <f t="shared" si="2"/>
        <v>SG</v>
      </c>
      <c r="C73" s="29">
        <v>10.0</v>
      </c>
      <c r="D73" s="30" t="s">
        <v>39</v>
      </c>
      <c r="E73" s="30" t="s">
        <v>15</v>
      </c>
      <c r="F73" s="32"/>
      <c r="G73" s="31"/>
      <c r="H73" s="32"/>
      <c r="I73" s="30" t="s">
        <v>187</v>
      </c>
      <c r="J73" s="33">
        <v>18.6</v>
      </c>
      <c r="K73" s="30">
        <v>7.0</v>
      </c>
      <c r="L73" s="32" t="str">
        <f>VLOOKUP(I73,'Odrůdy a zkratky'!$A$2:$C$39,3,0)</f>
        <v>bílé</v>
      </c>
    </row>
    <row r="74" ht="13.5" hidden="1" customHeight="1">
      <c r="A74" s="4" t="str">
        <f t="shared" si="1"/>
        <v>RR 15</v>
      </c>
      <c r="B74" s="12" t="str">
        <f t="shared" si="2"/>
        <v>RR</v>
      </c>
      <c r="C74" s="13">
        <v>15.0</v>
      </c>
      <c r="D74" s="14" t="s">
        <v>164</v>
      </c>
      <c r="E74" s="14" t="s">
        <v>62</v>
      </c>
      <c r="F74" s="15"/>
      <c r="G74" s="16"/>
      <c r="H74" s="14">
        <v>2019.0</v>
      </c>
      <c r="I74" s="14" t="s">
        <v>160</v>
      </c>
      <c r="J74" s="19">
        <v>19.0</v>
      </c>
      <c r="K74" s="14">
        <v>3.0</v>
      </c>
      <c r="L74" s="15" t="str">
        <f>VLOOKUP(I74,'Odrůdy a zkratky'!$A$2:$C$39,3,0)</f>
        <v>bílé</v>
      </c>
    </row>
    <row r="75" ht="13.5" hidden="1" customHeight="1">
      <c r="A75" s="4" t="str">
        <f t="shared" si="1"/>
        <v>SMB 13</v>
      </c>
      <c r="B75" s="12" t="str">
        <f t="shared" si="2"/>
        <v>SMB</v>
      </c>
      <c r="C75" s="13">
        <v>13.0</v>
      </c>
      <c r="D75" s="14" t="s">
        <v>258</v>
      </c>
      <c r="E75" s="14" t="s">
        <v>33</v>
      </c>
      <c r="F75" s="14" t="s">
        <v>259</v>
      </c>
      <c r="G75" s="16"/>
      <c r="H75" s="14"/>
      <c r="I75" s="14" t="s">
        <v>246</v>
      </c>
      <c r="J75" s="19">
        <v>18.4</v>
      </c>
      <c r="K75" s="14">
        <v>4.0</v>
      </c>
      <c r="L75" s="15" t="str">
        <f>VLOOKUP(I75,'Odrůdy a zkratky'!$A$2:$C$39,3,0)</f>
        <v>bílé</v>
      </c>
    </row>
    <row r="76" ht="13.5" hidden="1" customHeight="1">
      <c r="A76" s="4" t="str">
        <f t="shared" si="1"/>
        <v>VZ 16</v>
      </c>
      <c r="B76" s="12" t="str">
        <f t="shared" si="2"/>
        <v>VZ</v>
      </c>
      <c r="C76" s="13">
        <v>16.0</v>
      </c>
      <c r="D76" s="14" t="s">
        <v>154</v>
      </c>
      <c r="E76" s="14" t="s">
        <v>25</v>
      </c>
      <c r="F76" s="15"/>
      <c r="G76" s="18" t="s">
        <v>23</v>
      </c>
      <c r="H76" s="15"/>
      <c r="I76" s="14" t="s">
        <v>167</v>
      </c>
      <c r="J76" s="19">
        <v>18.6</v>
      </c>
      <c r="K76" s="14">
        <v>4.0</v>
      </c>
      <c r="L76" s="15" t="str">
        <f>VLOOKUP(I76,'Odrůdy a zkratky'!$A$2:$C$39,3,0)</f>
        <v>bílé</v>
      </c>
    </row>
    <row r="77" ht="13.5" hidden="1" customHeight="1">
      <c r="A77" s="4" t="str">
        <f t="shared" si="1"/>
        <v>SMB 14</v>
      </c>
      <c r="B77" s="12" t="str">
        <f t="shared" si="2"/>
        <v>SMB</v>
      </c>
      <c r="C77" s="13">
        <v>14.0</v>
      </c>
      <c r="D77" s="14" t="s">
        <v>190</v>
      </c>
      <c r="E77" s="14" t="s">
        <v>86</v>
      </c>
      <c r="F77" s="14"/>
      <c r="G77" s="16"/>
      <c r="H77" s="14"/>
      <c r="I77" s="14" t="s">
        <v>246</v>
      </c>
      <c r="J77" s="19">
        <v>18.5</v>
      </c>
      <c r="K77" s="14">
        <v>4.0</v>
      </c>
      <c r="L77" s="15" t="str">
        <f>VLOOKUP(I77,'Odrůdy a zkratky'!$A$2:$C$39,3,0)</f>
        <v>bílé</v>
      </c>
    </row>
    <row r="78" ht="13.5" hidden="1" customHeight="1">
      <c r="A78" s="4" t="str">
        <f t="shared" si="1"/>
        <v>VZ 15</v>
      </c>
      <c r="B78" s="12" t="str">
        <f t="shared" si="2"/>
        <v>VZ</v>
      </c>
      <c r="C78" s="13">
        <v>15.0</v>
      </c>
      <c r="D78" s="14" t="s">
        <v>176</v>
      </c>
      <c r="E78" s="14" t="s">
        <v>17</v>
      </c>
      <c r="F78" s="15"/>
      <c r="G78" s="16"/>
      <c r="H78" s="15"/>
      <c r="I78" s="14" t="s">
        <v>167</v>
      </c>
      <c r="J78" s="19">
        <v>17.8</v>
      </c>
      <c r="K78" s="14">
        <v>4.0</v>
      </c>
      <c r="L78" s="15" t="str">
        <f>VLOOKUP(I78,'Odrůdy a zkratky'!$A$2:$C$39,3,0)</f>
        <v>bílé</v>
      </c>
    </row>
    <row r="79" ht="13.5" hidden="1" customHeight="1">
      <c r="A79" s="4" t="str">
        <f t="shared" si="1"/>
        <v>MM 3</v>
      </c>
      <c r="B79" s="12" t="str">
        <f t="shared" si="2"/>
        <v>MM</v>
      </c>
      <c r="C79" s="13">
        <v>3.0</v>
      </c>
      <c r="D79" s="14" t="s">
        <v>229</v>
      </c>
      <c r="E79" s="14" t="s">
        <v>58</v>
      </c>
      <c r="F79" s="15"/>
      <c r="G79" s="16"/>
      <c r="H79" s="15"/>
      <c r="I79" s="14" t="s">
        <v>227</v>
      </c>
      <c r="J79" s="17">
        <v>18.5</v>
      </c>
      <c r="K79" s="14">
        <v>4.0</v>
      </c>
      <c r="L79" s="15" t="str">
        <f>VLOOKUP(I79,'Odrůdy a zkratky'!$A$2:$C$39,3,0)</f>
        <v>bílé</v>
      </c>
    </row>
    <row r="80" ht="13.5" hidden="1" customHeight="1">
      <c r="A80" s="4" t="str">
        <f t="shared" si="1"/>
        <v>VZ 13</v>
      </c>
      <c r="B80" s="12" t="str">
        <f t="shared" si="2"/>
        <v>VZ</v>
      </c>
      <c r="C80" s="13">
        <v>13.0</v>
      </c>
      <c r="D80" s="14" t="s">
        <v>134</v>
      </c>
      <c r="E80" s="14" t="s">
        <v>135</v>
      </c>
      <c r="F80" s="15"/>
      <c r="G80" s="18" t="s">
        <v>74</v>
      </c>
      <c r="H80" s="15"/>
      <c r="I80" s="14" t="s">
        <v>167</v>
      </c>
      <c r="J80" s="19">
        <v>18.4</v>
      </c>
      <c r="K80" s="14">
        <v>4.0</v>
      </c>
      <c r="L80" s="15" t="str">
        <f>VLOOKUP(I80,'Odrůdy a zkratky'!$A$2:$C$39,3,0)</f>
        <v>bílé</v>
      </c>
    </row>
    <row r="81" ht="13.5" hidden="1" customHeight="1">
      <c r="A81" s="4" t="str">
        <f t="shared" si="1"/>
        <v>VZ 11</v>
      </c>
      <c r="B81" s="12" t="str">
        <f t="shared" si="2"/>
        <v>VZ</v>
      </c>
      <c r="C81" s="13">
        <v>11.0</v>
      </c>
      <c r="D81" s="14" t="s">
        <v>173</v>
      </c>
      <c r="E81" s="14" t="s">
        <v>17</v>
      </c>
      <c r="F81" s="15"/>
      <c r="G81" s="16"/>
      <c r="H81" s="15"/>
      <c r="I81" s="14" t="s">
        <v>167</v>
      </c>
      <c r="J81" s="19">
        <v>18.3</v>
      </c>
      <c r="K81" s="14">
        <v>4.0</v>
      </c>
      <c r="L81" s="15" t="str">
        <f>VLOOKUP(I81,'Odrůdy a zkratky'!$A$2:$C$39,3,0)</f>
        <v>bílé</v>
      </c>
    </row>
    <row r="82" ht="13.5" hidden="1" customHeight="1">
      <c r="A82" s="4" t="str">
        <f t="shared" si="1"/>
        <v>VZ 12</v>
      </c>
      <c r="B82" s="12" t="str">
        <f t="shared" si="2"/>
        <v>VZ</v>
      </c>
      <c r="C82" s="13">
        <v>12.0</v>
      </c>
      <c r="D82" s="14" t="s">
        <v>174</v>
      </c>
      <c r="E82" s="14" t="s">
        <v>17</v>
      </c>
      <c r="F82" s="15"/>
      <c r="G82" s="16"/>
      <c r="H82" s="14">
        <v>2021.0</v>
      </c>
      <c r="I82" s="14" t="s">
        <v>167</v>
      </c>
      <c r="J82" s="19">
        <v>18.8</v>
      </c>
      <c r="K82" s="14">
        <v>4.0</v>
      </c>
      <c r="L82" s="15" t="str">
        <f>VLOOKUP(I82,'Odrůdy a zkratky'!$A$2:$C$39,3,0)</f>
        <v>bílé</v>
      </c>
    </row>
    <row r="83" ht="13.5" hidden="1" customHeight="1">
      <c r="A83" s="4" t="str">
        <f t="shared" si="1"/>
        <v>VZ 2</v>
      </c>
      <c r="B83" s="12" t="str">
        <f t="shared" si="2"/>
        <v>VZ</v>
      </c>
      <c r="C83" s="13">
        <v>2.0</v>
      </c>
      <c r="D83" s="14" t="s">
        <v>168</v>
      </c>
      <c r="E83" s="14" t="s">
        <v>8</v>
      </c>
      <c r="F83" s="15"/>
      <c r="G83" s="16"/>
      <c r="H83" s="14">
        <v>2022.0</v>
      </c>
      <c r="I83" s="14" t="s">
        <v>167</v>
      </c>
      <c r="J83" s="19">
        <v>18.5</v>
      </c>
      <c r="K83" s="14">
        <v>4.0</v>
      </c>
      <c r="L83" s="15" t="str">
        <f>VLOOKUP(I83,'Odrůdy a zkratky'!$A$2:$C$39,3,0)</f>
        <v>bílé</v>
      </c>
    </row>
    <row r="84" ht="13.5" hidden="1" customHeight="1">
      <c r="A84" s="4" t="str">
        <f t="shared" si="1"/>
        <v>VZ 7</v>
      </c>
      <c r="B84" s="12" t="str">
        <f t="shared" si="2"/>
        <v>VZ</v>
      </c>
      <c r="C84" s="13">
        <v>7.0</v>
      </c>
      <c r="D84" s="14" t="s">
        <v>45</v>
      </c>
      <c r="E84" s="14" t="s">
        <v>11</v>
      </c>
      <c r="F84" s="15"/>
      <c r="G84" s="16"/>
      <c r="H84" s="15"/>
      <c r="I84" s="14" t="s">
        <v>167</v>
      </c>
      <c r="J84" s="19">
        <v>18.5</v>
      </c>
      <c r="K84" s="14">
        <v>4.0</v>
      </c>
      <c r="L84" s="15" t="str">
        <f>VLOOKUP(I84,'Odrůdy a zkratky'!$A$2:$C$39,3,0)</f>
        <v>bílé</v>
      </c>
    </row>
    <row r="85" ht="13.5" hidden="1" customHeight="1">
      <c r="A85" s="4" t="str">
        <f t="shared" si="1"/>
        <v>MM 9</v>
      </c>
      <c r="B85" s="12" t="str">
        <f t="shared" si="2"/>
        <v>MM</v>
      </c>
      <c r="C85" s="13">
        <v>9.0</v>
      </c>
      <c r="D85" s="14" t="s">
        <v>83</v>
      </c>
      <c r="E85" s="14" t="s">
        <v>84</v>
      </c>
      <c r="F85" s="15"/>
      <c r="G85" s="18" t="s">
        <v>23</v>
      </c>
      <c r="H85" s="15"/>
      <c r="I85" s="14" t="s">
        <v>227</v>
      </c>
      <c r="J85" s="19">
        <v>18.6</v>
      </c>
      <c r="K85" s="14">
        <v>4.0</v>
      </c>
      <c r="L85" s="15" t="str">
        <f>VLOOKUP(I85,'Odrůdy a zkratky'!$A$2:$C$39,3,0)</f>
        <v>bílé</v>
      </c>
    </row>
    <row r="86" ht="13.5" hidden="1" customHeight="1">
      <c r="A86" s="4" t="str">
        <f t="shared" si="1"/>
        <v>MM 2</v>
      </c>
      <c r="B86" s="12" t="str">
        <f t="shared" si="2"/>
        <v>MM</v>
      </c>
      <c r="C86" s="13">
        <v>2.0</v>
      </c>
      <c r="D86" s="14" t="s">
        <v>228</v>
      </c>
      <c r="E86" s="14" t="s">
        <v>17</v>
      </c>
      <c r="F86" s="15"/>
      <c r="G86" s="16"/>
      <c r="H86" s="15"/>
      <c r="I86" s="14" t="s">
        <v>227</v>
      </c>
      <c r="J86" s="19">
        <v>18.5</v>
      </c>
      <c r="K86" s="14">
        <v>4.0</v>
      </c>
      <c r="L86" s="15" t="str">
        <f>VLOOKUP(I86,'Odrůdy a zkratky'!$A$2:$C$39,3,0)</f>
        <v>bílé</v>
      </c>
    </row>
    <row r="87" ht="13.5" hidden="1" customHeight="1">
      <c r="A87" s="4" t="str">
        <f t="shared" si="1"/>
        <v>VZ 6</v>
      </c>
      <c r="B87" s="12" t="str">
        <f t="shared" si="2"/>
        <v>VZ</v>
      </c>
      <c r="C87" s="13">
        <v>6.0</v>
      </c>
      <c r="D87" s="14" t="s">
        <v>161</v>
      </c>
      <c r="E87" s="14" t="s">
        <v>13</v>
      </c>
      <c r="F87" s="15"/>
      <c r="G87" s="16"/>
      <c r="H87" s="14">
        <v>2023.0</v>
      </c>
      <c r="I87" s="14" t="s">
        <v>167</v>
      </c>
      <c r="J87" s="19">
        <v>18.7</v>
      </c>
      <c r="K87" s="14">
        <v>4.0</v>
      </c>
      <c r="L87" s="15" t="str">
        <f>VLOOKUP(I87,'Odrůdy a zkratky'!$A$2:$C$39,3,0)</f>
        <v>bílé</v>
      </c>
    </row>
    <row r="88" ht="13.5" hidden="1" customHeight="1">
      <c r="A88" s="4" t="str">
        <f t="shared" si="1"/>
        <v>VZ 9</v>
      </c>
      <c r="B88" s="12" t="str">
        <f t="shared" si="2"/>
        <v>VZ</v>
      </c>
      <c r="C88" s="13">
        <v>9.0</v>
      </c>
      <c r="D88" s="14" t="s">
        <v>171</v>
      </c>
      <c r="E88" s="14" t="s">
        <v>51</v>
      </c>
      <c r="F88" s="15"/>
      <c r="G88" s="16"/>
      <c r="H88" s="15"/>
      <c r="I88" s="14" t="s">
        <v>167</v>
      </c>
      <c r="J88" s="19">
        <v>18.0</v>
      </c>
      <c r="K88" s="14">
        <v>4.0</v>
      </c>
      <c r="L88" s="15" t="str">
        <f>VLOOKUP(I88,'Odrůdy a zkratky'!$A$2:$C$39,3,0)</f>
        <v>bílé</v>
      </c>
    </row>
    <row r="89" ht="13.5" hidden="1" customHeight="1">
      <c r="A89" s="4" t="str">
        <f t="shared" si="1"/>
        <v>MM 7</v>
      </c>
      <c r="B89" s="12" t="str">
        <f t="shared" si="2"/>
        <v>MM</v>
      </c>
      <c r="C89" s="13">
        <v>7.0</v>
      </c>
      <c r="D89" s="14" t="s">
        <v>157</v>
      </c>
      <c r="E89" s="14" t="s">
        <v>79</v>
      </c>
      <c r="F89" s="15"/>
      <c r="G89" s="18"/>
      <c r="H89" s="15"/>
      <c r="I89" s="14" t="s">
        <v>227</v>
      </c>
      <c r="J89" s="17">
        <v>18.0</v>
      </c>
      <c r="K89" s="14">
        <v>4.0</v>
      </c>
      <c r="L89" s="15" t="str">
        <f>VLOOKUP(I89,'Odrůdy a zkratky'!$A$2:$C$39,3,0)</f>
        <v>bílé</v>
      </c>
    </row>
    <row r="90" ht="13.5" customHeight="1">
      <c r="A90" s="27" t="str">
        <f t="shared" si="1"/>
        <v>ROS 12</v>
      </c>
      <c r="B90" s="28" t="str">
        <f t="shared" si="2"/>
        <v>ROS</v>
      </c>
      <c r="C90" s="29">
        <v>12.0</v>
      </c>
      <c r="D90" s="30" t="s">
        <v>39</v>
      </c>
      <c r="E90" s="30" t="s">
        <v>15</v>
      </c>
      <c r="F90" s="30" t="s">
        <v>270</v>
      </c>
      <c r="G90" s="31"/>
      <c r="H90" s="32"/>
      <c r="I90" s="30" t="s">
        <v>261</v>
      </c>
      <c r="J90" s="33">
        <v>18.6</v>
      </c>
      <c r="K90" s="30">
        <v>10.0</v>
      </c>
      <c r="L90" s="32" t="str">
        <f>VLOOKUP(I90,'Odrůdy a zkratky'!$A$2:$C$39,3,0)</f>
        <v>rosé</v>
      </c>
    </row>
    <row r="91" ht="13.5" hidden="1" customHeight="1">
      <c r="A91" s="4" t="str">
        <f t="shared" si="1"/>
        <v>VZ 10</v>
      </c>
      <c r="B91" s="12" t="str">
        <f t="shared" si="2"/>
        <v>VZ</v>
      </c>
      <c r="C91" s="13">
        <v>10.0</v>
      </c>
      <c r="D91" s="14" t="s">
        <v>172</v>
      </c>
      <c r="E91" s="14" t="s">
        <v>17</v>
      </c>
      <c r="F91" s="15"/>
      <c r="G91" s="16"/>
      <c r="H91" s="15"/>
      <c r="I91" s="14" t="s">
        <v>167</v>
      </c>
      <c r="J91" s="19">
        <v>18.9</v>
      </c>
      <c r="K91" s="14">
        <v>4.0</v>
      </c>
      <c r="L91" s="15" t="str">
        <f>VLOOKUP(I91,'Odrůdy a zkratky'!$A$2:$C$39,3,0)</f>
        <v>bílé</v>
      </c>
    </row>
    <row r="92" ht="13.5" hidden="1" customHeight="1">
      <c r="A92" s="4" t="str">
        <f t="shared" si="1"/>
        <v>MM 6</v>
      </c>
      <c r="B92" s="12" t="str">
        <f t="shared" si="2"/>
        <v>MM</v>
      </c>
      <c r="C92" s="13">
        <v>6.0</v>
      </c>
      <c r="D92" s="14" t="s">
        <v>230</v>
      </c>
      <c r="E92" s="14" t="s">
        <v>33</v>
      </c>
      <c r="F92" s="15"/>
      <c r="G92" s="18" t="s">
        <v>74</v>
      </c>
      <c r="H92" s="15"/>
      <c r="I92" s="14" t="s">
        <v>227</v>
      </c>
      <c r="J92" s="19">
        <v>18.1</v>
      </c>
      <c r="K92" s="14">
        <v>4.0</v>
      </c>
      <c r="L92" s="15" t="str">
        <f>VLOOKUP(I92,'Odrůdy a zkratky'!$A$2:$C$39,3,0)</f>
        <v>bílé</v>
      </c>
    </row>
    <row r="93" ht="13.5" hidden="1" customHeight="1">
      <c r="A93" s="4" t="str">
        <f t="shared" si="1"/>
        <v>MM 5</v>
      </c>
      <c r="B93" s="12" t="str">
        <f t="shared" si="2"/>
        <v>MM</v>
      </c>
      <c r="C93" s="13">
        <v>5.0</v>
      </c>
      <c r="D93" s="14" t="s">
        <v>214</v>
      </c>
      <c r="E93" s="14" t="s">
        <v>215</v>
      </c>
      <c r="F93" s="15"/>
      <c r="G93" s="18"/>
      <c r="H93" s="15"/>
      <c r="I93" s="14" t="s">
        <v>227</v>
      </c>
      <c r="J93" s="19">
        <v>18.2</v>
      </c>
      <c r="K93" s="14">
        <v>4.0</v>
      </c>
      <c r="L93" s="15" t="str">
        <f>VLOOKUP(I93,'Odrůdy a zkratky'!$A$2:$C$39,3,0)</f>
        <v>bílé</v>
      </c>
    </row>
    <row r="94" ht="13.5" hidden="1" customHeight="1">
      <c r="A94" s="4" t="str">
        <f t="shared" si="1"/>
        <v>MM 1</v>
      </c>
      <c r="B94" s="12" t="str">
        <f t="shared" si="2"/>
        <v>MM</v>
      </c>
      <c r="C94" s="13">
        <v>1.0</v>
      </c>
      <c r="D94" s="14" t="s">
        <v>172</v>
      </c>
      <c r="E94" s="14" t="s">
        <v>17</v>
      </c>
      <c r="F94" s="15"/>
      <c r="G94" s="16"/>
      <c r="H94" s="15"/>
      <c r="I94" s="14" t="s">
        <v>227</v>
      </c>
      <c r="J94" s="19">
        <v>18.7</v>
      </c>
      <c r="K94" s="14">
        <v>4.0</v>
      </c>
      <c r="L94" s="15" t="str">
        <f>VLOOKUP(I94,'Odrůdy a zkratky'!$A$2:$C$39,3,0)</f>
        <v>bílé</v>
      </c>
    </row>
    <row r="95" ht="13.5" hidden="1" customHeight="1">
      <c r="A95" s="4" t="str">
        <f t="shared" si="1"/>
        <v>VZ 14</v>
      </c>
      <c r="B95" s="12" t="str">
        <f t="shared" si="2"/>
        <v>VZ</v>
      </c>
      <c r="C95" s="13">
        <v>14.0</v>
      </c>
      <c r="D95" s="14" t="s">
        <v>175</v>
      </c>
      <c r="E95" s="14" t="s">
        <v>38</v>
      </c>
      <c r="F95" s="15"/>
      <c r="G95" s="16"/>
      <c r="H95" s="15"/>
      <c r="I95" s="14" t="s">
        <v>167</v>
      </c>
      <c r="J95" s="19">
        <v>18.5</v>
      </c>
      <c r="K95" s="14">
        <v>4.0</v>
      </c>
      <c r="L95" s="15" t="str">
        <f>VLOOKUP(I95,'Odrůdy a zkratky'!$A$2:$C$39,3,0)</f>
        <v>bílé</v>
      </c>
    </row>
    <row r="96" ht="13.5" hidden="1" customHeight="1">
      <c r="A96" s="4" t="str">
        <f t="shared" si="1"/>
        <v>MM 8</v>
      </c>
      <c r="B96" s="12" t="str">
        <f t="shared" si="2"/>
        <v>MM</v>
      </c>
      <c r="C96" s="13">
        <v>8.0</v>
      </c>
      <c r="D96" s="14" t="s">
        <v>231</v>
      </c>
      <c r="E96" s="14" t="s">
        <v>79</v>
      </c>
      <c r="F96" s="15"/>
      <c r="G96" s="18" t="s">
        <v>23</v>
      </c>
      <c r="H96" s="15"/>
      <c r="I96" s="14" t="s">
        <v>227</v>
      </c>
      <c r="J96" s="17">
        <v>18.4</v>
      </c>
      <c r="K96" s="14">
        <v>4.0</v>
      </c>
      <c r="L96" s="15" t="str">
        <f>VLOOKUP(I96,'Odrůdy a zkratky'!$A$2:$C$39,3,0)</f>
        <v>bílé</v>
      </c>
    </row>
    <row r="97" ht="13.5" hidden="1" customHeight="1">
      <c r="A97" s="4" t="str">
        <f t="shared" si="1"/>
        <v>VZ 5</v>
      </c>
      <c r="B97" s="12" t="str">
        <f t="shared" si="2"/>
        <v>VZ</v>
      </c>
      <c r="C97" s="13">
        <v>5.0</v>
      </c>
      <c r="D97" s="14" t="s">
        <v>12</v>
      </c>
      <c r="E97" s="14" t="s">
        <v>13</v>
      </c>
      <c r="F97" s="15"/>
      <c r="G97" s="16"/>
      <c r="H97" s="14">
        <v>2022.0</v>
      </c>
      <c r="I97" s="14" t="s">
        <v>167</v>
      </c>
      <c r="J97" s="19">
        <v>18.6</v>
      </c>
      <c r="K97" s="14">
        <v>4.0</v>
      </c>
      <c r="L97" s="15" t="str">
        <f>VLOOKUP(I97,'Odrůdy a zkratky'!$A$2:$C$39,3,0)</f>
        <v>bílé</v>
      </c>
    </row>
    <row r="98" ht="13.5" hidden="1" customHeight="1">
      <c r="A98" s="4" t="str">
        <f t="shared" si="1"/>
        <v>VZ 4</v>
      </c>
      <c r="B98" s="12" t="str">
        <f t="shared" si="2"/>
        <v>VZ</v>
      </c>
      <c r="C98" s="13">
        <v>4.0</v>
      </c>
      <c r="D98" s="14" t="s">
        <v>170</v>
      </c>
      <c r="E98" s="14" t="s">
        <v>13</v>
      </c>
      <c r="F98" s="15"/>
      <c r="G98" s="18" t="s">
        <v>23</v>
      </c>
      <c r="H98" s="15"/>
      <c r="I98" s="14" t="s">
        <v>167</v>
      </c>
      <c r="J98" s="19">
        <v>18.0</v>
      </c>
      <c r="K98" s="14">
        <v>4.0</v>
      </c>
      <c r="L98" s="15" t="str">
        <f>VLOOKUP(I98,'Odrůdy a zkratky'!$A$2:$C$39,3,0)</f>
        <v>bílé</v>
      </c>
    </row>
    <row r="99" ht="13.5" hidden="1" customHeight="1">
      <c r="A99" s="4" t="str">
        <f t="shared" si="1"/>
        <v>VZ 3</v>
      </c>
      <c r="B99" s="12" t="str">
        <f t="shared" si="2"/>
        <v>VZ</v>
      </c>
      <c r="C99" s="13">
        <v>3.0</v>
      </c>
      <c r="D99" s="14" t="s">
        <v>169</v>
      </c>
      <c r="E99" s="14" t="s">
        <v>8</v>
      </c>
      <c r="F99" s="15"/>
      <c r="G99" s="18" t="s">
        <v>23</v>
      </c>
      <c r="H99" s="15"/>
      <c r="I99" s="14" t="s">
        <v>167</v>
      </c>
      <c r="J99" s="19">
        <v>18.3</v>
      </c>
      <c r="K99" s="14">
        <v>4.0</v>
      </c>
      <c r="L99" s="15" t="str">
        <f>VLOOKUP(I99,'Odrůdy a zkratky'!$A$2:$C$39,3,0)</f>
        <v>bílé</v>
      </c>
    </row>
    <row r="100" ht="13.5" hidden="1" customHeight="1">
      <c r="A100" s="4" t="str">
        <f t="shared" si="1"/>
        <v>MM 4</v>
      </c>
      <c r="B100" s="12" t="str">
        <f t="shared" si="2"/>
        <v>MM</v>
      </c>
      <c r="C100" s="13">
        <v>4.0</v>
      </c>
      <c r="D100" s="14" t="s">
        <v>91</v>
      </c>
      <c r="E100" s="14" t="s">
        <v>58</v>
      </c>
      <c r="F100" s="15"/>
      <c r="G100" s="18" t="s">
        <v>23</v>
      </c>
      <c r="H100" s="15"/>
      <c r="I100" s="14" t="s">
        <v>227</v>
      </c>
      <c r="J100" s="17">
        <v>18.4</v>
      </c>
      <c r="K100" s="14">
        <v>4.0</v>
      </c>
      <c r="L100" s="15" t="str">
        <f>VLOOKUP(I100,'Odrůdy a zkratky'!$A$2:$C$39,3,0)</f>
        <v>bílé</v>
      </c>
    </row>
    <row r="101" ht="13.5" hidden="1" customHeight="1">
      <c r="A101" s="4" t="str">
        <f t="shared" si="1"/>
        <v>VZ 8</v>
      </c>
      <c r="B101" s="12" t="str">
        <f t="shared" si="2"/>
        <v>VZ</v>
      </c>
      <c r="C101" s="13">
        <v>8.0</v>
      </c>
      <c r="D101" s="14" t="s">
        <v>87</v>
      </c>
      <c r="E101" s="14" t="s">
        <v>11</v>
      </c>
      <c r="F101" s="15"/>
      <c r="G101" s="16"/>
      <c r="H101" s="15"/>
      <c r="I101" s="14" t="s">
        <v>167</v>
      </c>
      <c r="J101" s="19">
        <v>18.4</v>
      </c>
      <c r="K101" s="14">
        <v>4.0</v>
      </c>
      <c r="L101" s="15" t="str">
        <f>VLOOKUP(I101,'Odrůdy a zkratky'!$A$2:$C$39,3,0)</f>
        <v>bílé</v>
      </c>
    </row>
    <row r="102" ht="13.5" hidden="1" customHeight="1">
      <c r="A102" s="4" t="str">
        <f t="shared" si="1"/>
        <v>VZ 28</v>
      </c>
      <c r="B102" s="12" t="str">
        <f t="shared" si="2"/>
        <v>VZ</v>
      </c>
      <c r="C102" s="13">
        <v>28.0</v>
      </c>
      <c r="D102" s="14" t="s">
        <v>184</v>
      </c>
      <c r="E102" s="14" t="s">
        <v>27</v>
      </c>
      <c r="F102" s="15"/>
      <c r="G102" s="18" t="s">
        <v>23</v>
      </c>
      <c r="H102" s="14">
        <v>2022.0</v>
      </c>
      <c r="I102" s="14" t="s">
        <v>167</v>
      </c>
      <c r="J102" s="19">
        <v>18.8</v>
      </c>
      <c r="K102" s="14">
        <v>5.0</v>
      </c>
      <c r="L102" s="15" t="str">
        <f>VLOOKUP(I102,'Odrůdy a zkratky'!$A$2:$C$39,3,0)</f>
        <v>bílé</v>
      </c>
    </row>
    <row r="103" ht="13.5" hidden="1" customHeight="1">
      <c r="A103" s="4" t="str">
        <f t="shared" si="1"/>
        <v>VZ 20</v>
      </c>
      <c r="B103" s="12" t="str">
        <f t="shared" si="2"/>
        <v>VZ</v>
      </c>
      <c r="C103" s="13">
        <v>20.0</v>
      </c>
      <c r="D103" s="14" t="s">
        <v>57</v>
      </c>
      <c r="E103" s="14" t="s">
        <v>58</v>
      </c>
      <c r="F103" s="15"/>
      <c r="G103" s="16"/>
      <c r="H103" s="15"/>
      <c r="I103" s="14" t="s">
        <v>167</v>
      </c>
      <c r="J103" s="17">
        <v>18.0</v>
      </c>
      <c r="K103" s="14">
        <v>5.0</v>
      </c>
      <c r="L103" s="15" t="str">
        <f>VLOOKUP(I103,'Odrůdy a zkratky'!$A$2:$C$39,3,0)</f>
        <v>bílé</v>
      </c>
    </row>
    <row r="104" ht="13.5" hidden="1" customHeight="1">
      <c r="A104" s="4" t="str">
        <f t="shared" si="1"/>
        <v>VZ 27</v>
      </c>
      <c r="B104" s="12" t="str">
        <f t="shared" si="2"/>
        <v>VZ</v>
      </c>
      <c r="C104" s="13">
        <v>27.0</v>
      </c>
      <c r="D104" s="14" t="s">
        <v>144</v>
      </c>
      <c r="E104" s="14" t="s">
        <v>27</v>
      </c>
      <c r="F104" s="15"/>
      <c r="G104" s="16"/>
      <c r="H104" s="14">
        <v>2022.0</v>
      </c>
      <c r="I104" s="14" t="s">
        <v>167</v>
      </c>
      <c r="J104" s="19">
        <v>18.3</v>
      </c>
      <c r="K104" s="14">
        <v>5.0</v>
      </c>
      <c r="L104" s="15" t="str">
        <f>VLOOKUP(I104,'Odrůdy a zkratky'!$A$2:$C$39,3,0)</f>
        <v>bílé</v>
      </c>
    </row>
    <row r="105" ht="13.5" hidden="1" customHeight="1">
      <c r="A105" s="4" t="str">
        <f t="shared" si="1"/>
        <v>RB 7</v>
      </c>
      <c r="B105" s="12" t="str">
        <f t="shared" si="2"/>
        <v>RB</v>
      </c>
      <c r="C105" s="13">
        <v>7.0</v>
      </c>
      <c r="D105" s="14" t="s">
        <v>144</v>
      </c>
      <c r="E105" s="14" t="s">
        <v>27</v>
      </c>
      <c r="F105" s="15"/>
      <c r="G105" s="16"/>
      <c r="H105" s="14">
        <v>2022.0</v>
      </c>
      <c r="I105" s="14" t="s">
        <v>141</v>
      </c>
      <c r="J105" s="19">
        <v>18.1</v>
      </c>
      <c r="K105" s="14">
        <v>5.0</v>
      </c>
      <c r="L105" s="15" t="str">
        <f>VLOOKUP(I105,'Odrůdy a zkratky'!$A$2:$C$39,3,0)</f>
        <v>bílé</v>
      </c>
    </row>
    <row r="106" ht="13.5" hidden="1" customHeight="1">
      <c r="A106" s="4" t="str">
        <f t="shared" si="1"/>
        <v>RB 6</v>
      </c>
      <c r="B106" s="12" t="str">
        <f t="shared" si="2"/>
        <v>RB</v>
      </c>
      <c r="C106" s="13">
        <v>6.0</v>
      </c>
      <c r="D106" s="14" t="s">
        <v>41</v>
      </c>
      <c r="E106" s="14" t="s">
        <v>27</v>
      </c>
      <c r="F106" s="15"/>
      <c r="G106" s="16"/>
      <c r="H106" s="14">
        <v>2020.0</v>
      </c>
      <c r="I106" s="14" t="s">
        <v>141</v>
      </c>
      <c r="J106" s="19">
        <v>18.9</v>
      </c>
      <c r="K106" s="14">
        <v>5.0</v>
      </c>
      <c r="L106" s="15" t="str">
        <f>VLOOKUP(I106,'Odrůdy a zkratky'!$A$2:$C$39,3,0)</f>
        <v>bílé</v>
      </c>
    </row>
    <row r="107" ht="13.5" hidden="1" customHeight="1">
      <c r="A107" s="4" t="str">
        <f t="shared" si="1"/>
        <v>VZ 22</v>
      </c>
      <c r="B107" s="12" t="str">
        <f t="shared" si="2"/>
        <v>VZ</v>
      </c>
      <c r="C107" s="13">
        <v>22.0</v>
      </c>
      <c r="D107" s="14" t="s">
        <v>180</v>
      </c>
      <c r="E107" s="14" t="s">
        <v>56</v>
      </c>
      <c r="F107" s="15"/>
      <c r="G107" s="16"/>
      <c r="H107" s="15"/>
      <c r="I107" s="14" t="s">
        <v>167</v>
      </c>
      <c r="J107" s="19">
        <v>17.9</v>
      </c>
      <c r="K107" s="14">
        <v>5.0</v>
      </c>
      <c r="L107" s="15" t="str">
        <f>VLOOKUP(I107,'Odrůdy a zkratky'!$A$2:$C$39,3,0)</f>
        <v>bílé</v>
      </c>
    </row>
    <row r="108" ht="13.5" customHeight="1">
      <c r="A108" s="27" t="str">
        <f t="shared" si="1"/>
        <v>AN 4</v>
      </c>
      <c r="B108" s="28" t="str">
        <f t="shared" si="2"/>
        <v>AN</v>
      </c>
      <c r="C108" s="29">
        <v>4.0</v>
      </c>
      <c r="D108" s="30" t="s">
        <v>39</v>
      </c>
      <c r="E108" s="30" t="s">
        <v>15</v>
      </c>
      <c r="F108" s="30"/>
      <c r="G108" s="34" t="s">
        <v>40</v>
      </c>
      <c r="H108" s="30">
        <v>2021.0</v>
      </c>
      <c r="I108" s="30" t="s">
        <v>35</v>
      </c>
      <c r="J108" s="33">
        <v>18.6</v>
      </c>
      <c r="K108" s="30">
        <v>13.0</v>
      </c>
      <c r="L108" s="32" t="str">
        <f>VLOOKUP(I108,'Odrůdy a zkratky'!$A$2:$C$39,3,0)</f>
        <v>červené</v>
      </c>
    </row>
    <row r="109" ht="13.5" hidden="1" customHeight="1">
      <c r="A109" s="4" t="str">
        <f t="shared" si="1"/>
        <v>RB 3</v>
      </c>
      <c r="B109" s="12" t="str">
        <f t="shared" si="2"/>
        <v>RB</v>
      </c>
      <c r="C109" s="13">
        <v>3.0</v>
      </c>
      <c r="D109" s="14" t="s">
        <v>143</v>
      </c>
      <c r="E109" s="14" t="s">
        <v>56</v>
      </c>
      <c r="F109" s="15"/>
      <c r="G109" s="16"/>
      <c r="H109" s="15"/>
      <c r="I109" s="14" t="s">
        <v>141</v>
      </c>
      <c r="J109" s="19">
        <v>18.8</v>
      </c>
      <c r="K109" s="14">
        <v>5.0</v>
      </c>
      <c r="L109" s="15" t="str">
        <f>VLOOKUP(I109,'Odrůdy a zkratky'!$A$2:$C$39,3,0)</f>
        <v>bílé</v>
      </c>
    </row>
    <row r="110" ht="13.5" hidden="1" customHeight="1">
      <c r="A110" s="4" t="str">
        <f t="shared" si="1"/>
        <v>VZ 31</v>
      </c>
      <c r="B110" s="12" t="str">
        <f t="shared" si="2"/>
        <v>VZ</v>
      </c>
      <c r="C110" s="13">
        <v>31.0</v>
      </c>
      <c r="D110" s="14" t="s">
        <v>109</v>
      </c>
      <c r="E110" s="14" t="s">
        <v>27</v>
      </c>
      <c r="F110" s="15"/>
      <c r="G110" s="16"/>
      <c r="H110" s="15"/>
      <c r="I110" s="14" t="s">
        <v>167</v>
      </c>
      <c r="J110" s="19">
        <v>18.8</v>
      </c>
      <c r="K110" s="14">
        <v>5.0</v>
      </c>
      <c r="L110" s="15" t="str">
        <f>VLOOKUP(I110,'Odrůdy a zkratky'!$A$2:$C$39,3,0)</f>
        <v>bílé</v>
      </c>
    </row>
    <row r="111" ht="13.5" customHeight="1">
      <c r="A111" s="27" t="str">
        <f t="shared" si="1"/>
        <v>SOL 2</v>
      </c>
      <c r="B111" s="28" t="str">
        <f t="shared" si="2"/>
        <v>SOL</v>
      </c>
      <c r="C111" s="29">
        <v>2.0</v>
      </c>
      <c r="D111" s="30" t="s">
        <v>39</v>
      </c>
      <c r="E111" s="30" t="s">
        <v>15</v>
      </c>
      <c r="F111" s="32"/>
      <c r="G111" s="31"/>
      <c r="H111" s="32"/>
      <c r="I111" s="30" t="s">
        <v>280</v>
      </c>
      <c r="J111" s="33">
        <v>18.5</v>
      </c>
      <c r="K111" s="30">
        <v>16.0</v>
      </c>
      <c r="L111" s="32" t="str">
        <f>VLOOKUP(I111,'Odrůdy a zkratky'!$A$2:$C$39,3,0)</f>
        <v>bílé</v>
      </c>
    </row>
    <row r="112" ht="13.5" hidden="1" customHeight="1">
      <c r="A112" s="4" t="str">
        <f t="shared" si="1"/>
        <v>RB 8</v>
      </c>
      <c r="B112" s="12" t="str">
        <f t="shared" si="2"/>
        <v>RB</v>
      </c>
      <c r="C112" s="13">
        <v>8.0</v>
      </c>
      <c r="D112" s="14" t="s">
        <v>29</v>
      </c>
      <c r="E112" s="14" t="s">
        <v>30</v>
      </c>
      <c r="F112" s="15"/>
      <c r="G112" s="18" t="s">
        <v>23</v>
      </c>
      <c r="H112" s="14">
        <v>2021.0</v>
      </c>
      <c r="I112" s="14" t="s">
        <v>141</v>
      </c>
      <c r="J112" s="19">
        <v>19.0</v>
      </c>
      <c r="K112" s="14">
        <v>5.0</v>
      </c>
      <c r="L112" s="15" t="str">
        <f>VLOOKUP(I112,'Odrůdy a zkratky'!$A$2:$C$39,3,0)</f>
        <v>bílé</v>
      </c>
    </row>
    <row r="113" ht="13.5" hidden="1" customHeight="1">
      <c r="A113" s="4" t="str">
        <f t="shared" si="1"/>
        <v>VZ 26</v>
      </c>
      <c r="B113" s="12" t="str">
        <f t="shared" si="2"/>
        <v>VZ</v>
      </c>
      <c r="C113" s="13">
        <v>26.0</v>
      </c>
      <c r="D113" s="14" t="s">
        <v>182</v>
      </c>
      <c r="E113" s="14" t="s">
        <v>183</v>
      </c>
      <c r="F113" s="15"/>
      <c r="G113" s="18" t="s">
        <v>74</v>
      </c>
      <c r="H113" s="15"/>
      <c r="I113" s="14" t="s">
        <v>167</v>
      </c>
      <c r="J113" s="19">
        <v>18.6</v>
      </c>
      <c r="K113" s="14">
        <v>5.0</v>
      </c>
      <c r="L113" s="15" t="str">
        <f>VLOOKUP(I113,'Odrůdy a zkratky'!$A$2:$C$39,3,0)</f>
        <v>bílé</v>
      </c>
    </row>
    <row r="114" ht="13.5" hidden="1" customHeight="1">
      <c r="A114" s="4" t="str">
        <f t="shared" si="1"/>
        <v>VZ 21</v>
      </c>
      <c r="B114" s="12" t="str">
        <f t="shared" si="2"/>
        <v>VZ</v>
      </c>
      <c r="C114" s="13">
        <v>21.0</v>
      </c>
      <c r="D114" s="14" t="s">
        <v>179</v>
      </c>
      <c r="E114" s="14" t="s">
        <v>58</v>
      </c>
      <c r="F114" s="15"/>
      <c r="G114" s="16"/>
      <c r="H114" s="15"/>
      <c r="I114" s="14" t="s">
        <v>167</v>
      </c>
      <c r="J114" s="17">
        <v>18.4</v>
      </c>
      <c r="K114" s="14">
        <v>5.0</v>
      </c>
      <c r="L114" s="15" t="str">
        <f>VLOOKUP(I114,'Odrůdy a zkratky'!$A$2:$C$39,3,0)</f>
        <v>bílé</v>
      </c>
    </row>
    <row r="115" ht="13.5" hidden="1" customHeight="1">
      <c r="A115" s="4" t="str">
        <f t="shared" si="1"/>
        <v>VZ 29</v>
      </c>
      <c r="B115" s="12" t="str">
        <f t="shared" si="2"/>
        <v>VZ</v>
      </c>
      <c r="C115" s="13">
        <v>29.0</v>
      </c>
      <c r="D115" s="14" t="s">
        <v>77</v>
      </c>
      <c r="E115" s="14" t="s">
        <v>27</v>
      </c>
      <c r="F115" s="15"/>
      <c r="G115" s="16"/>
      <c r="H115" s="15"/>
      <c r="I115" s="14" t="s">
        <v>167</v>
      </c>
      <c r="J115" s="19">
        <v>18.2</v>
      </c>
      <c r="K115" s="14">
        <v>5.0</v>
      </c>
      <c r="L115" s="15" t="str">
        <f>VLOOKUP(I115,'Odrůdy a zkratky'!$A$2:$C$39,3,0)</f>
        <v>bílé</v>
      </c>
    </row>
    <row r="116" ht="13.5" customHeight="1">
      <c r="A116" s="27" t="str">
        <f t="shared" si="1"/>
        <v>TČ 6</v>
      </c>
      <c r="B116" s="28" t="str">
        <f t="shared" si="2"/>
        <v>TČ</v>
      </c>
      <c r="C116" s="29">
        <v>6.0</v>
      </c>
      <c r="D116" s="30" t="s">
        <v>39</v>
      </c>
      <c r="E116" s="30" t="s">
        <v>15</v>
      </c>
      <c r="F116" s="32"/>
      <c r="G116" s="31"/>
      <c r="H116" s="30">
        <v>2021.0</v>
      </c>
      <c r="I116" s="30" t="s">
        <v>217</v>
      </c>
      <c r="J116" s="33">
        <v>18.4</v>
      </c>
      <c r="K116" s="30">
        <v>6.0</v>
      </c>
      <c r="L116" s="32" t="str">
        <f>VLOOKUP(I116,'Odrůdy a zkratky'!$A$2:$C$39,3,0)</f>
        <v>bílé</v>
      </c>
    </row>
    <row r="117" ht="13.5" hidden="1" customHeight="1">
      <c r="A117" s="4" t="str">
        <f t="shared" si="1"/>
        <v>RB 1</v>
      </c>
      <c r="B117" s="12" t="str">
        <f t="shared" si="2"/>
        <v>RB</v>
      </c>
      <c r="C117" s="13">
        <v>1.0</v>
      </c>
      <c r="D117" s="14" t="s">
        <v>36</v>
      </c>
      <c r="E117" s="14" t="s">
        <v>17</v>
      </c>
      <c r="F117" s="15"/>
      <c r="G117" s="16"/>
      <c r="H117" s="15"/>
      <c r="I117" s="14" t="s">
        <v>141</v>
      </c>
      <c r="J117" s="19">
        <v>19.0</v>
      </c>
      <c r="K117" s="14">
        <v>5.0</v>
      </c>
      <c r="L117" s="15" t="str">
        <f>VLOOKUP(I117,'Odrůdy a zkratky'!$A$2:$C$39,3,0)</f>
        <v>bílé</v>
      </c>
    </row>
    <row r="118" ht="13.5" hidden="1" customHeight="1">
      <c r="A118" s="4" t="str">
        <f t="shared" si="1"/>
        <v>RB 2</v>
      </c>
      <c r="B118" s="12" t="str">
        <f t="shared" si="2"/>
        <v>RB</v>
      </c>
      <c r="C118" s="13">
        <v>2.0</v>
      </c>
      <c r="D118" s="14" t="s">
        <v>142</v>
      </c>
      <c r="E118" s="14" t="s">
        <v>98</v>
      </c>
      <c r="F118" s="15"/>
      <c r="G118" s="16"/>
      <c r="H118" s="15"/>
      <c r="I118" s="14" t="s">
        <v>141</v>
      </c>
      <c r="J118" s="19">
        <v>18.9</v>
      </c>
      <c r="K118" s="14">
        <v>5.0</v>
      </c>
      <c r="L118" s="15" t="str">
        <f>VLOOKUP(I118,'Odrůdy a zkratky'!$A$2:$C$39,3,0)</f>
        <v>bílé</v>
      </c>
    </row>
    <row r="119" ht="13.5" hidden="1" customHeight="1">
      <c r="A119" s="4" t="str">
        <f t="shared" si="1"/>
        <v>VZ 18</v>
      </c>
      <c r="B119" s="12" t="str">
        <f t="shared" si="2"/>
        <v>VZ</v>
      </c>
      <c r="C119" s="13">
        <v>18.0</v>
      </c>
      <c r="D119" s="14" t="s">
        <v>139</v>
      </c>
      <c r="E119" s="14" t="s">
        <v>140</v>
      </c>
      <c r="F119" s="15"/>
      <c r="G119" s="16"/>
      <c r="H119" s="14">
        <v>2022.0</v>
      </c>
      <c r="I119" s="14" t="s">
        <v>167</v>
      </c>
      <c r="J119" s="19">
        <v>18.1</v>
      </c>
      <c r="K119" s="14">
        <v>5.0</v>
      </c>
      <c r="L119" s="15" t="str">
        <f>VLOOKUP(I119,'Odrůdy a zkratky'!$A$2:$C$39,3,0)</f>
        <v>bílé</v>
      </c>
    </row>
    <row r="120" ht="13.5" hidden="1" customHeight="1">
      <c r="A120" s="4" t="str">
        <f t="shared" si="1"/>
        <v>VZ 17</v>
      </c>
      <c r="B120" s="12" t="str">
        <f t="shared" si="2"/>
        <v>VZ</v>
      </c>
      <c r="C120" s="13">
        <v>17.0</v>
      </c>
      <c r="D120" s="14" t="s">
        <v>177</v>
      </c>
      <c r="E120" s="14" t="s">
        <v>69</v>
      </c>
      <c r="F120" s="15"/>
      <c r="G120" s="16"/>
      <c r="H120" s="15"/>
      <c r="I120" s="14" t="s">
        <v>167</v>
      </c>
      <c r="J120" s="19">
        <v>19.2</v>
      </c>
      <c r="K120" s="14">
        <v>5.0</v>
      </c>
      <c r="L120" s="15" t="str">
        <f>VLOOKUP(I120,'Odrůdy a zkratky'!$A$2:$C$39,3,0)</f>
        <v>bílé</v>
      </c>
    </row>
    <row r="121" ht="13.5" hidden="1" customHeight="1">
      <c r="A121" s="4" t="str">
        <f t="shared" si="1"/>
        <v>VZ 32</v>
      </c>
      <c r="B121" s="12" t="str">
        <f t="shared" si="2"/>
        <v>VZ</v>
      </c>
      <c r="C121" s="13">
        <v>32.0</v>
      </c>
      <c r="D121" s="14" t="s">
        <v>185</v>
      </c>
      <c r="E121" s="14" t="s">
        <v>86</v>
      </c>
      <c r="F121" s="15"/>
      <c r="G121" s="16"/>
      <c r="H121" s="15"/>
      <c r="I121" s="14" t="s">
        <v>167</v>
      </c>
      <c r="J121" s="19">
        <v>18.2</v>
      </c>
      <c r="K121" s="14">
        <v>5.0</v>
      </c>
      <c r="L121" s="15" t="str">
        <f>VLOOKUP(I121,'Odrůdy a zkratky'!$A$2:$C$39,3,0)</f>
        <v>bílé</v>
      </c>
    </row>
    <row r="122" ht="13.5" hidden="1" customHeight="1">
      <c r="A122" s="4" t="str">
        <f t="shared" si="1"/>
        <v>VZ 19</v>
      </c>
      <c r="B122" s="12" t="str">
        <f t="shared" si="2"/>
        <v>VZ</v>
      </c>
      <c r="C122" s="13">
        <v>19.0</v>
      </c>
      <c r="D122" s="14" t="s">
        <v>178</v>
      </c>
      <c r="E122" s="14" t="s">
        <v>56</v>
      </c>
      <c r="F122" s="15"/>
      <c r="G122" s="16"/>
      <c r="H122" s="15"/>
      <c r="I122" s="14" t="s">
        <v>167</v>
      </c>
      <c r="J122" s="19">
        <v>18.3</v>
      </c>
      <c r="K122" s="14">
        <v>5.0</v>
      </c>
      <c r="L122" s="15" t="str">
        <f>VLOOKUP(I122,'Odrůdy a zkratky'!$A$2:$C$39,3,0)</f>
        <v>bílé</v>
      </c>
    </row>
    <row r="123" ht="13.5" hidden="1" customHeight="1">
      <c r="A123" s="4" t="str">
        <f t="shared" si="1"/>
        <v>VZ 25</v>
      </c>
      <c r="B123" s="12" t="str">
        <f t="shared" si="2"/>
        <v>VZ</v>
      </c>
      <c r="C123" s="13">
        <v>25.0</v>
      </c>
      <c r="D123" s="14" t="s">
        <v>75</v>
      </c>
      <c r="E123" s="14" t="s">
        <v>76</v>
      </c>
      <c r="F123" s="15"/>
      <c r="G123" s="16"/>
      <c r="H123" s="15"/>
      <c r="I123" s="14" t="s">
        <v>167</v>
      </c>
      <c r="J123" s="17">
        <v>17.9</v>
      </c>
      <c r="K123" s="14">
        <v>5.0</v>
      </c>
      <c r="L123" s="15" t="str">
        <f>VLOOKUP(I123,'Odrůdy a zkratky'!$A$2:$C$39,3,0)</f>
        <v>bílé</v>
      </c>
    </row>
    <row r="124" ht="13.5" hidden="1" customHeight="1">
      <c r="A124" s="4" t="str">
        <f t="shared" si="1"/>
        <v>RB 4</v>
      </c>
      <c r="B124" s="12" t="str">
        <f t="shared" si="2"/>
        <v>RB</v>
      </c>
      <c r="C124" s="13">
        <v>4.0</v>
      </c>
      <c r="D124" s="14" t="s">
        <v>71</v>
      </c>
      <c r="E124" s="14" t="s">
        <v>69</v>
      </c>
      <c r="F124" s="15"/>
      <c r="G124" s="18" t="s">
        <v>23</v>
      </c>
      <c r="H124" s="14">
        <v>2021.0</v>
      </c>
      <c r="I124" s="14" t="s">
        <v>141</v>
      </c>
      <c r="J124" s="19">
        <v>18.0</v>
      </c>
      <c r="K124" s="14">
        <v>5.0</v>
      </c>
      <c r="L124" s="15" t="str">
        <f>VLOOKUP(I124,'Odrůdy a zkratky'!$A$2:$C$39,3,0)</f>
        <v>bílé</v>
      </c>
    </row>
    <row r="125" ht="13.5" hidden="1" customHeight="1">
      <c r="A125" s="4" t="str">
        <f t="shared" si="1"/>
        <v>VZ 24</v>
      </c>
      <c r="B125" s="12" t="str">
        <f t="shared" si="2"/>
        <v>VZ</v>
      </c>
      <c r="C125" s="13">
        <v>24.0</v>
      </c>
      <c r="D125" s="14" t="s">
        <v>181</v>
      </c>
      <c r="E125" s="14" t="s">
        <v>13</v>
      </c>
      <c r="F125" s="15"/>
      <c r="G125" s="16"/>
      <c r="H125" s="15"/>
      <c r="I125" s="14" t="s">
        <v>167</v>
      </c>
      <c r="J125" s="19">
        <v>18.6</v>
      </c>
      <c r="K125" s="14">
        <v>5.0</v>
      </c>
      <c r="L125" s="15" t="str">
        <f>VLOOKUP(I125,'Odrůdy a zkratky'!$A$2:$C$39,3,0)</f>
        <v>bílé</v>
      </c>
    </row>
    <row r="126" ht="13.5" hidden="1" customHeight="1">
      <c r="A126" s="4" t="str">
        <f t="shared" si="1"/>
        <v>PA 5</v>
      </c>
      <c r="B126" s="12" t="str">
        <f t="shared" si="2"/>
        <v>PA</v>
      </c>
      <c r="C126" s="13">
        <v>5.0</v>
      </c>
      <c r="D126" s="14" t="s">
        <v>195</v>
      </c>
      <c r="E126" s="14" t="s">
        <v>69</v>
      </c>
      <c r="F126" s="15"/>
      <c r="G126" s="18" t="s">
        <v>94</v>
      </c>
      <c r="H126" s="15"/>
      <c r="I126" s="14" t="s">
        <v>207</v>
      </c>
      <c r="J126" s="19">
        <v>18.7</v>
      </c>
      <c r="K126" s="14">
        <v>6.0</v>
      </c>
      <c r="L126" s="15" t="str">
        <f>VLOOKUP(I126,'Odrůdy a zkratky'!$A$2:$C$39,3,0)</f>
        <v>bílé</v>
      </c>
    </row>
    <row r="127" ht="13.5" hidden="1" customHeight="1">
      <c r="A127" s="4" t="str">
        <f t="shared" si="1"/>
        <v>TČ 2</v>
      </c>
      <c r="B127" s="12" t="str">
        <f t="shared" si="2"/>
        <v>TČ</v>
      </c>
      <c r="C127" s="13">
        <v>2.0</v>
      </c>
      <c r="D127" s="14" t="s">
        <v>120</v>
      </c>
      <c r="E127" s="14" t="s">
        <v>8</v>
      </c>
      <c r="F127" s="15"/>
      <c r="G127" s="18" t="s">
        <v>94</v>
      </c>
      <c r="H127" s="14">
        <v>2022.0</v>
      </c>
      <c r="I127" s="14" t="s">
        <v>217</v>
      </c>
      <c r="J127" s="19">
        <v>18.4</v>
      </c>
      <c r="K127" s="14">
        <v>6.0</v>
      </c>
      <c r="L127" s="15" t="str">
        <f>VLOOKUP(I127,'Odrůdy a zkratky'!$A$2:$C$39,3,0)</f>
        <v>bílé</v>
      </c>
    </row>
    <row r="128" ht="13.5" hidden="1" customHeight="1">
      <c r="A128" s="4" t="str">
        <f t="shared" si="1"/>
        <v>PA 2</v>
      </c>
      <c r="B128" s="12" t="str">
        <f t="shared" si="2"/>
        <v>PA</v>
      </c>
      <c r="C128" s="13">
        <v>2.0</v>
      </c>
      <c r="D128" s="14" t="s">
        <v>149</v>
      </c>
      <c r="E128" s="14" t="s">
        <v>17</v>
      </c>
      <c r="F128" s="15"/>
      <c r="G128" s="16"/>
      <c r="H128" s="15"/>
      <c r="I128" s="14" t="s">
        <v>207</v>
      </c>
      <c r="J128" s="19">
        <v>18.4</v>
      </c>
      <c r="K128" s="14">
        <v>6.0</v>
      </c>
      <c r="L128" s="15" t="str">
        <f>VLOOKUP(I128,'Odrůdy a zkratky'!$A$2:$C$39,3,0)</f>
        <v>bílé</v>
      </c>
    </row>
    <row r="129" ht="13.5" hidden="1" customHeight="1">
      <c r="A129" s="4" t="str">
        <f t="shared" si="1"/>
        <v>TČ 4</v>
      </c>
      <c r="B129" s="12" t="str">
        <f t="shared" si="2"/>
        <v>TČ</v>
      </c>
      <c r="C129" s="13">
        <v>4.0</v>
      </c>
      <c r="D129" s="14" t="s">
        <v>218</v>
      </c>
      <c r="E129" s="14" t="s">
        <v>219</v>
      </c>
      <c r="F129" s="15"/>
      <c r="G129" s="18" t="s">
        <v>23</v>
      </c>
      <c r="H129" s="15"/>
      <c r="I129" s="14" t="s">
        <v>217</v>
      </c>
      <c r="J129" s="19">
        <v>18.3</v>
      </c>
      <c r="K129" s="14">
        <v>6.0</v>
      </c>
      <c r="L129" s="15" t="str">
        <f>VLOOKUP(I129,'Odrůdy a zkratky'!$A$2:$C$39,3,0)</f>
        <v>bílé</v>
      </c>
    </row>
    <row r="130" ht="13.5" customHeight="1">
      <c r="A130" s="27" t="str">
        <f t="shared" si="1"/>
        <v>HI 13</v>
      </c>
      <c r="B130" s="28" t="str">
        <f t="shared" si="2"/>
        <v>HI</v>
      </c>
      <c r="C130" s="29">
        <v>13.0</v>
      </c>
      <c r="D130" s="30" t="s">
        <v>39</v>
      </c>
      <c r="E130" s="30" t="s">
        <v>15</v>
      </c>
      <c r="F130" s="32"/>
      <c r="G130" s="31"/>
      <c r="H130" s="32"/>
      <c r="I130" s="30" t="s">
        <v>119</v>
      </c>
      <c r="J130" s="33">
        <v>18.4</v>
      </c>
      <c r="K130" s="30">
        <v>9.0</v>
      </c>
      <c r="L130" s="32" t="str">
        <f>VLOOKUP(I130,'Odrůdy a zkratky'!$A$2:$C$39,3,0)</f>
        <v>bílé</v>
      </c>
    </row>
    <row r="131" ht="13.5" hidden="1" customHeight="1">
      <c r="A131" s="4" t="str">
        <f t="shared" si="1"/>
        <v>PA 1</v>
      </c>
      <c r="B131" s="12" t="str">
        <f t="shared" si="2"/>
        <v>PA</v>
      </c>
      <c r="C131" s="13">
        <v>1.0</v>
      </c>
      <c r="D131" s="14" t="s">
        <v>61</v>
      </c>
      <c r="E131" s="14" t="s">
        <v>62</v>
      </c>
      <c r="F131" s="15"/>
      <c r="G131" s="16"/>
      <c r="H131" s="15"/>
      <c r="I131" s="14" t="s">
        <v>207</v>
      </c>
      <c r="J131" s="19">
        <v>18.1</v>
      </c>
      <c r="K131" s="14">
        <v>6.0</v>
      </c>
      <c r="L131" s="15" t="str">
        <f>VLOOKUP(I131,'Odrůdy a zkratky'!$A$2:$C$39,3,0)</f>
        <v>bílé</v>
      </c>
    </row>
    <row r="132" ht="13.5" hidden="1" customHeight="1">
      <c r="A132" s="4" t="str">
        <f t="shared" si="1"/>
        <v>PA 14</v>
      </c>
      <c r="B132" s="12" t="str">
        <f t="shared" si="2"/>
        <v>PA</v>
      </c>
      <c r="C132" s="13">
        <v>14.0</v>
      </c>
      <c r="D132" s="14" t="s">
        <v>83</v>
      </c>
      <c r="E132" s="14" t="s">
        <v>84</v>
      </c>
      <c r="F132" s="15"/>
      <c r="G132" s="18" t="s">
        <v>23</v>
      </c>
      <c r="H132" s="14"/>
      <c r="I132" s="14" t="s">
        <v>207</v>
      </c>
      <c r="J132" s="19">
        <v>18.5</v>
      </c>
      <c r="K132" s="14">
        <v>6.0</v>
      </c>
      <c r="L132" s="15" t="str">
        <f>VLOOKUP(I132,'Odrůdy a zkratky'!$A$2:$C$39,3,0)</f>
        <v>bílé</v>
      </c>
    </row>
    <row r="133" ht="13.5" hidden="1" customHeight="1">
      <c r="A133" s="4" t="str">
        <f t="shared" si="1"/>
        <v>PA 10</v>
      </c>
      <c r="B133" s="12" t="str">
        <f t="shared" si="2"/>
        <v>PA</v>
      </c>
      <c r="C133" s="13">
        <v>10.0</v>
      </c>
      <c r="D133" s="14" t="s">
        <v>165</v>
      </c>
      <c r="E133" s="14" t="s">
        <v>27</v>
      </c>
      <c r="F133" s="15"/>
      <c r="G133" s="18" t="s">
        <v>94</v>
      </c>
      <c r="H133" s="14">
        <v>2021.0</v>
      </c>
      <c r="I133" s="14" t="s">
        <v>207</v>
      </c>
      <c r="J133" s="19">
        <v>19.0</v>
      </c>
      <c r="K133" s="14">
        <v>6.0</v>
      </c>
      <c r="L133" s="15" t="str">
        <f>VLOOKUP(I133,'Odrůdy a zkratky'!$A$2:$C$39,3,0)</f>
        <v>bílé</v>
      </c>
    </row>
    <row r="134" ht="13.5" hidden="1" customHeight="1">
      <c r="A134" s="4" t="str">
        <f t="shared" si="1"/>
        <v>TČ 9</v>
      </c>
      <c r="B134" s="12" t="str">
        <f t="shared" si="2"/>
        <v>TČ</v>
      </c>
      <c r="C134" s="13">
        <v>9.0</v>
      </c>
      <c r="D134" s="14" t="s">
        <v>158</v>
      </c>
      <c r="E134" s="14" t="s">
        <v>86</v>
      </c>
      <c r="F134" s="15"/>
      <c r="G134" s="18"/>
      <c r="H134" s="15"/>
      <c r="I134" s="14" t="s">
        <v>217</v>
      </c>
      <c r="J134" s="19">
        <v>18.6</v>
      </c>
      <c r="K134" s="14">
        <v>6.0</v>
      </c>
      <c r="L134" s="15" t="str">
        <f>VLOOKUP(I134,'Odrůdy a zkratky'!$A$2:$C$39,3,0)</f>
        <v>bílé</v>
      </c>
    </row>
    <row r="135" ht="13.5" hidden="1" customHeight="1">
      <c r="A135" s="4" t="str">
        <f t="shared" si="1"/>
        <v>PA 13</v>
      </c>
      <c r="B135" s="12" t="str">
        <f t="shared" si="2"/>
        <v>PA</v>
      </c>
      <c r="C135" s="13">
        <v>13.0</v>
      </c>
      <c r="D135" s="14" t="s">
        <v>80</v>
      </c>
      <c r="E135" s="14" t="s">
        <v>79</v>
      </c>
      <c r="F135" s="15"/>
      <c r="G135" s="18" t="s">
        <v>23</v>
      </c>
      <c r="H135" s="14"/>
      <c r="I135" s="14" t="s">
        <v>207</v>
      </c>
      <c r="J135" s="17">
        <v>18.3</v>
      </c>
      <c r="K135" s="14">
        <v>6.0</v>
      </c>
      <c r="L135" s="15" t="str">
        <f>VLOOKUP(I135,'Odrůdy a zkratky'!$A$2:$C$39,3,0)</f>
        <v>bílé</v>
      </c>
    </row>
    <row r="136" ht="13.5" hidden="1" customHeight="1">
      <c r="A136" s="4" t="str">
        <f t="shared" si="1"/>
        <v>PA 3</v>
      </c>
      <c r="B136" s="12" t="str">
        <f t="shared" si="2"/>
        <v>PA</v>
      </c>
      <c r="C136" s="13">
        <v>3.0</v>
      </c>
      <c r="D136" s="14" t="s">
        <v>208</v>
      </c>
      <c r="E136" s="14" t="s">
        <v>38</v>
      </c>
      <c r="F136" s="15"/>
      <c r="G136" s="16"/>
      <c r="H136" s="15"/>
      <c r="I136" s="14" t="s">
        <v>207</v>
      </c>
      <c r="J136" s="19">
        <v>18.4</v>
      </c>
      <c r="K136" s="14">
        <v>6.0</v>
      </c>
      <c r="L136" s="15" t="str">
        <f>VLOOKUP(I136,'Odrůdy a zkratky'!$A$2:$C$39,3,0)</f>
        <v>bílé</v>
      </c>
    </row>
    <row r="137" ht="13.5" hidden="1" customHeight="1">
      <c r="A137" s="4" t="str">
        <f t="shared" si="1"/>
        <v>PA 7</v>
      </c>
      <c r="B137" s="12" t="str">
        <f t="shared" si="2"/>
        <v>PA</v>
      </c>
      <c r="C137" s="13">
        <v>7.0</v>
      </c>
      <c r="D137" s="14" t="s">
        <v>211</v>
      </c>
      <c r="E137" s="14" t="s">
        <v>58</v>
      </c>
      <c r="F137" s="15"/>
      <c r="G137" s="18" t="s">
        <v>94</v>
      </c>
      <c r="H137" s="15"/>
      <c r="I137" s="14" t="s">
        <v>207</v>
      </c>
      <c r="J137" s="17">
        <v>18.2</v>
      </c>
      <c r="K137" s="14">
        <v>6.0</v>
      </c>
      <c r="L137" s="15" t="str">
        <f>VLOOKUP(I137,'Odrůdy a zkratky'!$A$2:$C$39,3,0)</f>
        <v>bílé</v>
      </c>
    </row>
    <row r="138" ht="13.5" hidden="1" customHeight="1">
      <c r="A138" s="4" t="str">
        <f t="shared" si="1"/>
        <v>PA 11</v>
      </c>
      <c r="B138" s="12" t="str">
        <f t="shared" si="2"/>
        <v>PA</v>
      </c>
      <c r="C138" s="13">
        <v>11.0</v>
      </c>
      <c r="D138" s="14" t="s">
        <v>214</v>
      </c>
      <c r="E138" s="14" t="s">
        <v>215</v>
      </c>
      <c r="F138" s="15"/>
      <c r="G138" s="18" t="s">
        <v>94</v>
      </c>
      <c r="H138" s="14"/>
      <c r="I138" s="14" t="s">
        <v>207</v>
      </c>
      <c r="J138" s="19">
        <v>18.3</v>
      </c>
      <c r="K138" s="14">
        <v>6.0</v>
      </c>
      <c r="L138" s="15" t="str">
        <f>VLOOKUP(I138,'Odrůdy a zkratky'!$A$2:$C$39,3,0)</f>
        <v>bílé</v>
      </c>
    </row>
    <row r="139" ht="13.5" hidden="1" customHeight="1">
      <c r="A139" s="4" t="str">
        <f t="shared" si="1"/>
        <v>TČ 3</v>
      </c>
      <c r="B139" s="12" t="str">
        <f t="shared" si="2"/>
        <v>TČ</v>
      </c>
      <c r="C139" s="13">
        <v>3.0</v>
      </c>
      <c r="D139" s="14" t="s">
        <v>162</v>
      </c>
      <c r="E139" s="14" t="s">
        <v>51</v>
      </c>
      <c r="F139" s="15"/>
      <c r="G139" s="18" t="s">
        <v>23</v>
      </c>
      <c r="H139" s="14">
        <v>2022.0</v>
      </c>
      <c r="I139" s="14" t="s">
        <v>217</v>
      </c>
      <c r="J139" s="19">
        <v>19.2</v>
      </c>
      <c r="K139" s="14">
        <v>6.0</v>
      </c>
      <c r="L139" s="15" t="str">
        <f>VLOOKUP(I139,'Odrůdy a zkratky'!$A$2:$C$39,3,0)</f>
        <v>bílé</v>
      </c>
    </row>
    <row r="140" ht="13.5" hidden="1" customHeight="1">
      <c r="A140" s="4" t="str">
        <f t="shared" si="1"/>
        <v>PA 9</v>
      </c>
      <c r="B140" s="12" t="str">
        <f t="shared" si="2"/>
        <v>PA</v>
      </c>
      <c r="C140" s="13">
        <v>9.0</v>
      </c>
      <c r="D140" s="14" t="s">
        <v>213</v>
      </c>
      <c r="E140" s="14" t="s">
        <v>56</v>
      </c>
      <c r="F140" s="15"/>
      <c r="G140" s="16"/>
      <c r="H140" s="15"/>
      <c r="I140" s="14" t="s">
        <v>207</v>
      </c>
      <c r="J140" s="19">
        <v>18.6</v>
      </c>
      <c r="K140" s="14">
        <v>6.0</v>
      </c>
      <c r="L140" s="15" t="str">
        <f>VLOOKUP(I140,'Odrůdy a zkratky'!$A$2:$C$39,3,0)</f>
        <v>bílé</v>
      </c>
    </row>
    <row r="141" ht="13.5" hidden="1" customHeight="1">
      <c r="A141" s="4" t="str">
        <f t="shared" si="1"/>
        <v>PA 6</v>
      </c>
      <c r="B141" s="12" t="str">
        <f t="shared" si="2"/>
        <v>PA</v>
      </c>
      <c r="C141" s="13">
        <v>6.0</v>
      </c>
      <c r="D141" s="14" t="s">
        <v>210</v>
      </c>
      <c r="E141" s="14" t="s">
        <v>58</v>
      </c>
      <c r="F141" s="15"/>
      <c r="G141" s="18" t="s">
        <v>23</v>
      </c>
      <c r="H141" s="15"/>
      <c r="I141" s="14" t="s">
        <v>207</v>
      </c>
      <c r="J141" s="17">
        <v>18.2</v>
      </c>
      <c r="K141" s="14">
        <v>6.0</v>
      </c>
      <c r="L141" s="15" t="str">
        <f>VLOOKUP(I141,'Odrůdy a zkratky'!$A$2:$C$39,3,0)</f>
        <v>bílé</v>
      </c>
    </row>
    <row r="142" ht="13.5" hidden="1" customHeight="1">
      <c r="A142" s="4" t="str">
        <f t="shared" si="1"/>
        <v>PA 4</v>
      </c>
      <c r="B142" s="12" t="str">
        <f t="shared" si="2"/>
        <v>PA</v>
      </c>
      <c r="C142" s="13">
        <v>4.0</v>
      </c>
      <c r="D142" s="14" t="s">
        <v>209</v>
      </c>
      <c r="E142" s="14" t="s">
        <v>98</v>
      </c>
      <c r="F142" s="15"/>
      <c r="G142" s="16"/>
      <c r="H142" s="15"/>
      <c r="I142" s="14" t="s">
        <v>207</v>
      </c>
      <c r="J142" s="19">
        <v>18.0</v>
      </c>
      <c r="K142" s="14">
        <v>6.0</v>
      </c>
      <c r="L142" s="15" t="str">
        <f>VLOOKUP(I142,'Odrůdy a zkratky'!$A$2:$C$39,3,0)</f>
        <v>bílé</v>
      </c>
    </row>
    <row r="143" ht="13.5" customHeight="1">
      <c r="A143" s="27" t="str">
        <f t="shared" si="1"/>
        <v>OVČ 12</v>
      </c>
      <c r="B143" s="28" t="str">
        <f t="shared" si="2"/>
        <v>OVČ</v>
      </c>
      <c r="C143" s="29">
        <v>12.0</v>
      </c>
      <c r="D143" s="30" t="s">
        <v>39</v>
      </c>
      <c r="E143" s="30" t="s">
        <v>15</v>
      </c>
      <c r="F143" s="30" t="s">
        <v>304</v>
      </c>
      <c r="G143" s="31"/>
      <c r="H143" s="32"/>
      <c r="I143" s="30" t="s">
        <v>297</v>
      </c>
      <c r="J143" s="33">
        <v>18.4</v>
      </c>
      <c r="K143" s="30">
        <v>14.0</v>
      </c>
      <c r="L143" s="32" t="str">
        <f>VLOOKUP(I143,'Odrůdy a zkratky'!$A$2:$C$39,3,0)</f>
        <v>červené</v>
      </c>
    </row>
    <row r="144" ht="13.5" hidden="1" customHeight="1">
      <c r="A144" s="4" t="str">
        <f t="shared" si="1"/>
        <v>PA 15</v>
      </c>
      <c r="B144" s="12" t="str">
        <f t="shared" si="2"/>
        <v>PA</v>
      </c>
      <c r="C144" s="13">
        <v>15.0</v>
      </c>
      <c r="D144" s="14" t="s">
        <v>185</v>
      </c>
      <c r="E144" s="14" t="s">
        <v>86</v>
      </c>
      <c r="F144" s="15"/>
      <c r="G144" s="18" t="s">
        <v>94</v>
      </c>
      <c r="H144" s="14"/>
      <c r="I144" s="14" t="s">
        <v>207</v>
      </c>
      <c r="J144" s="19">
        <v>18.3</v>
      </c>
      <c r="K144" s="14">
        <v>6.0</v>
      </c>
      <c r="L144" s="15" t="str">
        <f>VLOOKUP(I144,'Odrůdy a zkratky'!$A$2:$C$39,3,0)</f>
        <v>bílé</v>
      </c>
    </row>
    <row r="145" ht="13.5" customHeight="1">
      <c r="A145" s="27" t="str">
        <f t="shared" si="1"/>
        <v>DE 1</v>
      </c>
      <c r="B145" s="28" t="str">
        <f t="shared" si="2"/>
        <v>DE</v>
      </c>
      <c r="C145" s="29">
        <v>1.0</v>
      </c>
      <c r="D145" s="30" t="s">
        <v>39</v>
      </c>
      <c r="E145" s="30" t="s">
        <v>15</v>
      </c>
      <c r="F145" s="30"/>
      <c r="G145" s="34"/>
      <c r="H145" s="30">
        <v>2020.0</v>
      </c>
      <c r="I145" s="30" t="s">
        <v>284</v>
      </c>
      <c r="J145" s="33">
        <v>18.3</v>
      </c>
      <c r="K145" s="30">
        <v>16.0</v>
      </c>
      <c r="L145" s="32" t="str">
        <f>VLOOKUP(I145,'Odrůdy a zkratky'!$A$2:$C$39,3,0)</f>
        <v>bílé</v>
      </c>
    </row>
    <row r="146" ht="13.5" hidden="1" customHeight="1">
      <c r="A146" s="4" t="str">
        <f t="shared" si="1"/>
        <v>TČ 8</v>
      </c>
      <c r="B146" s="12" t="str">
        <f t="shared" si="2"/>
        <v>TČ</v>
      </c>
      <c r="C146" s="13">
        <v>8.0</v>
      </c>
      <c r="D146" s="14" t="s">
        <v>220</v>
      </c>
      <c r="E146" s="14" t="s">
        <v>79</v>
      </c>
      <c r="F146" s="15"/>
      <c r="G146" s="18" t="s">
        <v>23</v>
      </c>
      <c r="H146" s="15"/>
      <c r="I146" s="14" t="s">
        <v>217</v>
      </c>
      <c r="J146" s="17">
        <v>18.7</v>
      </c>
      <c r="K146" s="14">
        <v>6.0</v>
      </c>
      <c r="L146" s="15" t="str">
        <f>VLOOKUP(I146,'Odrůdy a zkratky'!$A$2:$C$39,3,0)</f>
        <v>bílé</v>
      </c>
    </row>
    <row r="147" ht="13.5" hidden="1" customHeight="1">
      <c r="A147" s="4" t="str">
        <f t="shared" si="1"/>
        <v>PA 8</v>
      </c>
      <c r="B147" s="12" t="str">
        <f t="shared" si="2"/>
        <v>PA</v>
      </c>
      <c r="C147" s="13">
        <v>8.0</v>
      </c>
      <c r="D147" s="14" t="s">
        <v>212</v>
      </c>
      <c r="E147" s="14" t="s">
        <v>56</v>
      </c>
      <c r="F147" s="15"/>
      <c r="G147" s="18" t="s">
        <v>94</v>
      </c>
      <c r="H147" s="15"/>
      <c r="I147" s="14" t="s">
        <v>207</v>
      </c>
      <c r="J147" s="19">
        <v>18.2</v>
      </c>
      <c r="K147" s="14">
        <v>6.0</v>
      </c>
      <c r="L147" s="15" t="str">
        <f>VLOOKUP(I147,'Odrůdy a zkratky'!$A$2:$C$39,3,0)</f>
        <v>bílé</v>
      </c>
    </row>
    <row r="148" ht="13.5" customHeight="1">
      <c r="A148" s="27" t="str">
        <f t="shared" si="1"/>
        <v>RV 17</v>
      </c>
      <c r="B148" s="28" t="str">
        <f t="shared" si="2"/>
        <v>RV</v>
      </c>
      <c r="C148" s="29">
        <v>17.0</v>
      </c>
      <c r="D148" s="30" t="s">
        <v>39</v>
      </c>
      <c r="E148" s="30" t="s">
        <v>15</v>
      </c>
      <c r="F148" s="32"/>
      <c r="G148" s="31"/>
      <c r="H148" s="32"/>
      <c r="I148" s="30" t="s">
        <v>146</v>
      </c>
      <c r="J148" s="33">
        <v>18.2</v>
      </c>
      <c r="K148" s="30">
        <v>1.0</v>
      </c>
      <c r="L148" s="32" t="str">
        <f>VLOOKUP(I148,'Odrůdy a zkratky'!$A$2:$C$39,3,0)</f>
        <v>bílé</v>
      </c>
    </row>
    <row r="149" ht="13.5" hidden="1" customHeight="1">
      <c r="A149" s="4" t="str">
        <f t="shared" si="1"/>
        <v>PA 12</v>
      </c>
      <c r="B149" s="12" t="str">
        <f t="shared" si="2"/>
        <v>PA</v>
      </c>
      <c r="C149" s="13">
        <v>12.0</v>
      </c>
      <c r="D149" s="14" t="s">
        <v>214</v>
      </c>
      <c r="E149" s="14" t="s">
        <v>215</v>
      </c>
      <c r="F149" s="14" t="s">
        <v>216</v>
      </c>
      <c r="G149" s="18"/>
      <c r="H149" s="14">
        <v>2022.0</v>
      </c>
      <c r="I149" s="14" t="s">
        <v>207</v>
      </c>
      <c r="J149" s="19">
        <v>17.5</v>
      </c>
      <c r="K149" s="14">
        <v>6.0</v>
      </c>
      <c r="L149" s="15" t="str">
        <f>VLOOKUP(I149,'Odrůdy a zkratky'!$A$2:$C$39,3,0)</f>
        <v>bílé</v>
      </c>
    </row>
    <row r="150" ht="13.5" hidden="1" customHeight="1">
      <c r="A150" s="4" t="str">
        <f t="shared" si="1"/>
        <v>SG 17</v>
      </c>
      <c r="B150" s="12" t="str">
        <f t="shared" si="2"/>
        <v>SG</v>
      </c>
      <c r="C150" s="13">
        <v>17.0</v>
      </c>
      <c r="D150" s="14" t="s">
        <v>190</v>
      </c>
      <c r="E150" s="14" t="s">
        <v>86</v>
      </c>
      <c r="F150" s="15"/>
      <c r="G150" s="18" t="s">
        <v>23</v>
      </c>
      <c r="H150" s="14">
        <v>2021.0</v>
      </c>
      <c r="I150" s="14" t="s">
        <v>187</v>
      </c>
      <c r="J150" s="19">
        <v>18.7</v>
      </c>
      <c r="K150" s="14">
        <v>7.0</v>
      </c>
      <c r="L150" s="15" t="str">
        <f>VLOOKUP(I150,'Odrůdy a zkratky'!$A$2:$C$39,3,0)</f>
        <v>bílé</v>
      </c>
    </row>
    <row r="151" ht="13.5" hidden="1" customHeight="1">
      <c r="A151" s="4" t="str">
        <f t="shared" si="1"/>
        <v>SG 12</v>
      </c>
      <c r="B151" s="12" t="str">
        <f t="shared" si="2"/>
        <v>SG</v>
      </c>
      <c r="C151" s="13">
        <v>12.0</v>
      </c>
      <c r="D151" s="14" t="s">
        <v>115</v>
      </c>
      <c r="E151" s="14" t="s">
        <v>27</v>
      </c>
      <c r="F151" s="15"/>
      <c r="G151" s="16"/>
      <c r="H151" s="15"/>
      <c r="I151" s="14" t="s">
        <v>187</v>
      </c>
      <c r="J151" s="19">
        <v>18.5</v>
      </c>
      <c r="K151" s="14">
        <v>7.0</v>
      </c>
      <c r="L151" s="15" t="str">
        <f>VLOOKUP(I151,'Odrůdy a zkratky'!$A$2:$C$39,3,0)</f>
        <v>bílé</v>
      </c>
    </row>
    <row r="152" ht="13.5" hidden="1" customHeight="1">
      <c r="A152" s="4" t="str">
        <f t="shared" si="1"/>
        <v>RŠ 5</v>
      </c>
      <c r="B152" s="12" t="str">
        <f t="shared" si="2"/>
        <v>RŠ</v>
      </c>
      <c r="C152" s="13">
        <v>5.0</v>
      </c>
      <c r="D152" s="14" t="s">
        <v>134</v>
      </c>
      <c r="E152" s="14" t="s">
        <v>135</v>
      </c>
      <c r="F152" s="15"/>
      <c r="G152" s="18" t="s">
        <v>23</v>
      </c>
      <c r="H152" s="15"/>
      <c r="I152" s="14" t="s">
        <v>130</v>
      </c>
      <c r="J152" s="19">
        <v>18.8</v>
      </c>
      <c r="K152" s="14">
        <v>7.0</v>
      </c>
      <c r="L152" s="15" t="str">
        <f>VLOOKUP(I152,'Odrůdy a zkratky'!$A$2:$C$39,3,0)</f>
        <v>bílé</v>
      </c>
    </row>
    <row r="153" ht="13.5" hidden="1" customHeight="1">
      <c r="A153" s="4" t="str">
        <f t="shared" si="1"/>
        <v>RŠ 4</v>
      </c>
      <c r="B153" s="12" t="str">
        <f t="shared" si="2"/>
        <v>RŠ</v>
      </c>
      <c r="C153" s="13">
        <v>4.0</v>
      </c>
      <c r="D153" s="14" t="s">
        <v>133</v>
      </c>
      <c r="E153" s="14" t="s">
        <v>51</v>
      </c>
      <c r="F153" s="15"/>
      <c r="G153" s="18" t="s">
        <v>94</v>
      </c>
      <c r="H153" s="15"/>
      <c r="I153" s="14" t="s">
        <v>130</v>
      </c>
      <c r="J153" s="19">
        <v>18.5</v>
      </c>
      <c r="K153" s="14">
        <v>7.0</v>
      </c>
      <c r="L153" s="15" t="str">
        <f>VLOOKUP(I153,'Odrůdy a zkratky'!$A$2:$C$39,3,0)</f>
        <v>bílé</v>
      </c>
    </row>
    <row r="154" ht="13.5" hidden="1" customHeight="1">
      <c r="A154" s="4" t="str">
        <f t="shared" si="1"/>
        <v>SG 5</v>
      </c>
      <c r="B154" s="12" t="str">
        <f t="shared" si="2"/>
        <v>SG</v>
      </c>
      <c r="C154" s="13">
        <v>5.0</v>
      </c>
      <c r="D154" s="14" t="s">
        <v>134</v>
      </c>
      <c r="E154" s="14" t="s">
        <v>135</v>
      </c>
      <c r="F154" s="15"/>
      <c r="G154" s="18" t="s">
        <v>23</v>
      </c>
      <c r="H154" s="15"/>
      <c r="I154" s="14" t="s">
        <v>187</v>
      </c>
      <c r="J154" s="19">
        <v>18.6</v>
      </c>
      <c r="K154" s="14">
        <v>7.0</v>
      </c>
      <c r="L154" s="15" t="str">
        <f>VLOOKUP(I154,'Odrůdy a zkratky'!$A$2:$C$39,3,0)</f>
        <v>bílé</v>
      </c>
    </row>
    <row r="155" ht="13.5" hidden="1" customHeight="1">
      <c r="A155" s="4" t="str">
        <f t="shared" si="1"/>
        <v>SG 9</v>
      </c>
      <c r="B155" s="12" t="str">
        <f t="shared" si="2"/>
        <v>SG</v>
      </c>
      <c r="C155" s="13">
        <v>9.0</v>
      </c>
      <c r="D155" s="14" t="s">
        <v>188</v>
      </c>
      <c r="E155" s="14" t="s">
        <v>56</v>
      </c>
      <c r="F155" s="15"/>
      <c r="G155" s="16"/>
      <c r="H155" s="14">
        <v>2022.0</v>
      </c>
      <c r="I155" s="14" t="s">
        <v>187</v>
      </c>
      <c r="J155" s="19">
        <v>18.7</v>
      </c>
      <c r="K155" s="14">
        <v>7.0</v>
      </c>
      <c r="L155" s="15" t="str">
        <f>VLOOKUP(I155,'Odrůdy a zkratky'!$A$2:$C$39,3,0)</f>
        <v>bílé</v>
      </c>
    </row>
    <row r="156" ht="13.5" hidden="1" customHeight="1">
      <c r="A156" s="4" t="str">
        <f t="shared" si="1"/>
        <v>SG 2</v>
      </c>
      <c r="B156" s="12" t="str">
        <f t="shared" si="2"/>
        <v>SG</v>
      </c>
      <c r="C156" s="13">
        <v>2.0</v>
      </c>
      <c r="D156" s="14" t="s">
        <v>46</v>
      </c>
      <c r="E156" s="14" t="s">
        <v>47</v>
      </c>
      <c r="F156" s="15"/>
      <c r="G156" s="16"/>
      <c r="H156" s="15"/>
      <c r="I156" s="14" t="s">
        <v>187</v>
      </c>
      <c r="J156" s="19">
        <v>18.4</v>
      </c>
      <c r="K156" s="14">
        <v>7.0</v>
      </c>
      <c r="L156" s="15" t="str">
        <f>VLOOKUP(I156,'Odrůdy a zkratky'!$A$2:$C$39,3,0)</f>
        <v>bílé</v>
      </c>
    </row>
    <row r="157" ht="13.5" hidden="1" customHeight="1">
      <c r="A157" s="4" t="str">
        <f t="shared" si="1"/>
        <v>SG 13</v>
      </c>
      <c r="B157" s="12" t="str">
        <f t="shared" si="2"/>
        <v>SG</v>
      </c>
      <c r="C157" s="13">
        <v>13.0</v>
      </c>
      <c r="D157" s="14" t="s">
        <v>78</v>
      </c>
      <c r="E157" s="14" t="s">
        <v>79</v>
      </c>
      <c r="F157" s="15"/>
      <c r="G157" s="16"/>
      <c r="H157" s="15"/>
      <c r="I157" s="14" t="s">
        <v>187</v>
      </c>
      <c r="J157" s="17">
        <v>18.8</v>
      </c>
      <c r="K157" s="14">
        <v>7.0</v>
      </c>
      <c r="L157" s="15" t="str">
        <f>VLOOKUP(I157,'Odrůdy a zkratky'!$A$2:$C$39,3,0)</f>
        <v>bílé</v>
      </c>
    </row>
    <row r="158" ht="13.5" hidden="1" customHeight="1">
      <c r="A158" s="4" t="str">
        <f t="shared" si="1"/>
        <v>RŠ 8</v>
      </c>
      <c r="B158" s="12" t="str">
        <f t="shared" si="2"/>
        <v>RŠ</v>
      </c>
      <c r="C158" s="13">
        <v>8.0</v>
      </c>
      <c r="D158" s="14" t="s">
        <v>138</v>
      </c>
      <c r="E158" s="14" t="s">
        <v>69</v>
      </c>
      <c r="F158" s="15"/>
      <c r="G158" s="18" t="s">
        <v>94</v>
      </c>
      <c r="H158" s="15"/>
      <c r="I158" s="14" t="s">
        <v>130</v>
      </c>
      <c r="J158" s="19">
        <v>18.4</v>
      </c>
      <c r="K158" s="14">
        <v>7.0</v>
      </c>
      <c r="L158" s="15" t="str">
        <f>VLOOKUP(I158,'Odrůdy a zkratky'!$A$2:$C$39,3,0)</f>
        <v>bílé</v>
      </c>
    </row>
    <row r="159" ht="13.5" hidden="1" customHeight="1">
      <c r="A159" s="4" t="str">
        <f t="shared" si="1"/>
        <v>SG 16</v>
      </c>
      <c r="B159" s="12" t="str">
        <f t="shared" si="2"/>
        <v>SG</v>
      </c>
      <c r="C159" s="13">
        <v>16.0</v>
      </c>
      <c r="D159" s="14" t="s">
        <v>189</v>
      </c>
      <c r="E159" s="14" t="s">
        <v>86</v>
      </c>
      <c r="F159" s="15"/>
      <c r="G159" s="18" t="s">
        <v>23</v>
      </c>
      <c r="H159" s="15"/>
      <c r="I159" s="14" t="s">
        <v>187</v>
      </c>
      <c r="J159" s="19">
        <v>18.7</v>
      </c>
      <c r="K159" s="14">
        <v>7.0</v>
      </c>
      <c r="L159" s="15" t="str">
        <f>VLOOKUP(I159,'Odrůdy a zkratky'!$A$2:$C$39,3,0)</f>
        <v>bílé</v>
      </c>
    </row>
    <row r="160" ht="13.5" customHeight="1">
      <c r="A160" s="27" t="str">
        <f t="shared" si="1"/>
        <v>NG 9</v>
      </c>
      <c r="B160" s="28" t="str">
        <f t="shared" si="2"/>
        <v>NG</v>
      </c>
      <c r="C160" s="29">
        <v>9.0</v>
      </c>
      <c r="D160" s="30" t="s">
        <v>39</v>
      </c>
      <c r="E160" s="30" t="s">
        <v>15</v>
      </c>
      <c r="F160" s="32"/>
      <c r="G160" s="31"/>
      <c r="H160" s="30">
        <v>2021.0</v>
      </c>
      <c r="I160" s="30" t="s">
        <v>197</v>
      </c>
      <c r="J160" s="33">
        <v>18.1</v>
      </c>
      <c r="K160" s="30">
        <v>2.0</v>
      </c>
      <c r="L160" s="32" t="str">
        <f>VLOOKUP(I160,'Odrůdy a zkratky'!$A$2:$C$39,3,0)</f>
        <v>bílé</v>
      </c>
    </row>
    <row r="161" ht="13.5" hidden="1" customHeight="1">
      <c r="A161" s="4" t="str">
        <f t="shared" si="1"/>
        <v>SG 6</v>
      </c>
      <c r="B161" s="12" t="str">
        <f t="shared" si="2"/>
        <v>SG</v>
      </c>
      <c r="C161" s="13">
        <v>6.0</v>
      </c>
      <c r="D161" s="14" t="s">
        <v>152</v>
      </c>
      <c r="E161" s="14" t="s">
        <v>135</v>
      </c>
      <c r="F161" s="15"/>
      <c r="G161" s="18" t="s">
        <v>23</v>
      </c>
      <c r="H161" s="14">
        <v>2022.0</v>
      </c>
      <c r="I161" s="14" t="s">
        <v>187</v>
      </c>
      <c r="J161" s="19">
        <v>18.8</v>
      </c>
      <c r="K161" s="14">
        <v>7.0</v>
      </c>
      <c r="L161" s="15" t="str">
        <f>VLOOKUP(I161,'Odrůdy a zkratky'!$A$2:$C$39,3,0)</f>
        <v>bílé</v>
      </c>
    </row>
    <row r="162" ht="13.5" hidden="1" customHeight="1">
      <c r="A162" s="4" t="str">
        <f t="shared" si="1"/>
        <v>SG 15</v>
      </c>
      <c r="B162" s="12" t="str">
        <f t="shared" si="2"/>
        <v>SG</v>
      </c>
      <c r="C162" s="13">
        <v>15.0</v>
      </c>
      <c r="D162" s="14" t="s">
        <v>83</v>
      </c>
      <c r="E162" s="14" t="s">
        <v>84</v>
      </c>
      <c r="F162" s="15"/>
      <c r="G162" s="18" t="s">
        <v>23</v>
      </c>
      <c r="H162" s="15"/>
      <c r="I162" s="14" t="s">
        <v>187</v>
      </c>
      <c r="J162" s="19">
        <v>18.6</v>
      </c>
      <c r="K162" s="14">
        <v>7.0</v>
      </c>
      <c r="L162" s="15" t="str">
        <f>VLOOKUP(I162,'Odrůdy a zkratky'!$A$2:$C$39,3,0)</f>
        <v>bílé</v>
      </c>
    </row>
    <row r="163" ht="13.5" hidden="1" customHeight="1">
      <c r="A163" s="4" t="str">
        <f t="shared" si="1"/>
        <v>SG 7</v>
      </c>
      <c r="B163" s="12" t="str">
        <f t="shared" si="2"/>
        <v>SG</v>
      </c>
      <c r="C163" s="13">
        <v>7.0</v>
      </c>
      <c r="D163" s="14" t="s">
        <v>125</v>
      </c>
      <c r="E163" s="14" t="s">
        <v>25</v>
      </c>
      <c r="F163" s="15"/>
      <c r="G163" s="18" t="s">
        <v>23</v>
      </c>
      <c r="H163" s="15"/>
      <c r="I163" s="14" t="s">
        <v>187</v>
      </c>
      <c r="J163" s="19">
        <v>18.0</v>
      </c>
      <c r="K163" s="14">
        <v>7.0</v>
      </c>
      <c r="L163" s="15" t="str">
        <f>VLOOKUP(I163,'Odrůdy a zkratky'!$A$2:$C$39,3,0)</f>
        <v>bílé</v>
      </c>
    </row>
    <row r="164" ht="13.5" hidden="1" customHeight="1">
      <c r="A164" s="4" t="str">
        <f t="shared" si="1"/>
        <v>SG 8</v>
      </c>
      <c r="B164" s="12" t="str">
        <f t="shared" si="2"/>
        <v>SG</v>
      </c>
      <c r="C164" s="13">
        <v>8.0</v>
      </c>
      <c r="D164" s="14" t="s">
        <v>126</v>
      </c>
      <c r="E164" s="14" t="s">
        <v>25</v>
      </c>
      <c r="F164" s="15"/>
      <c r="G164" s="18" t="s">
        <v>23</v>
      </c>
      <c r="H164" s="14">
        <v>2022.0</v>
      </c>
      <c r="I164" s="14" t="s">
        <v>187</v>
      </c>
      <c r="J164" s="19">
        <v>18.7</v>
      </c>
      <c r="K164" s="14">
        <v>7.0</v>
      </c>
      <c r="L164" s="15" t="str">
        <f>VLOOKUP(I164,'Odrůdy a zkratky'!$A$2:$C$39,3,0)</f>
        <v>bílé</v>
      </c>
    </row>
    <row r="165" ht="13.5" hidden="1" customHeight="1">
      <c r="A165" s="4" t="str">
        <f t="shared" si="1"/>
        <v>SG 4</v>
      </c>
      <c r="B165" s="12" t="str">
        <f t="shared" si="2"/>
        <v>SG</v>
      </c>
      <c r="C165" s="13">
        <v>4.0</v>
      </c>
      <c r="D165" s="14" t="s">
        <v>171</v>
      </c>
      <c r="E165" s="14" t="s">
        <v>51</v>
      </c>
      <c r="F165" s="15"/>
      <c r="G165" s="18" t="s">
        <v>23</v>
      </c>
      <c r="H165" s="15"/>
      <c r="I165" s="14" t="s">
        <v>187</v>
      </c>
      <c r="J165" s="19">
        <v>18.3</v>
      </c>
      <c r="K165" s="14">
        <v>7.0</v>
      </c>
      <c r="L165" s="15" t="str">
        <f>VLOOKUP(I165,'Odrůdy a zkratky'!$A$2:$C$39,3,0)</f>
        <v>bílé</v>
      </c>
    </row>
    <row r="166" ht="13.5" hidden="1" customHeight="1">
      <c r="A166" s="4" t="str">
        <f t="shared" si="1"/>
        <v>RŠ 6</v>
      </c>
      <c r="B166" s="12" t="str">
        <f t="shared" si="2"/>
        <v>RŠ</v>
      </c>
      <c r="C166" s="13">
        <v>6.0</v>
      </c>
      <c r="D166" s="14" t="s">
        <v>136</v>
      </c>
      <c r="E166" s="14" t="s">
        <v>98</v>
      </c>
      <c r="F166" s="15"/>
      <c r="G166" s="16"/>
      <c r="H166" s="14">
        <v>2022.0</v>
      </c>
      <c r="I166" s="14" t="s">
        <v>130</v>
      </c>
      <c r="J166" s="19">
        <v>18.5</v>
      </c>
      <c r="K166" s="14">
        <v>7.0</v>
      </c>
      <c r="L166" s="15" t="str">
        <f>VLOOKUP(I166,'Odrůdy a zkratky'!$A$2:$C$39,3,0)</f>
        <v>bílé</v>
      </c>
    </row>
    <row r="167" ht="13.5" hidden="1" customHeight="1">
      <c r="A167" s="4" t="str">
        <f t="shared" si="1"/>
        <v>RŠ 2</v>
      </c>
      <c r="B167" s="12" t="str">
        <f t="shared" si="2"/>
        <v>RŠ</v>
      </c>
      <c r="C167" s="13">
        <v>2.0</v>
      </c>
      <c r="D167" s="14" t="s">
        <v>131</v>
      </c>
      <c r="E167" s="14" t="s">
        <v>13</v>
      </c>
      <c r="F167" s="15"/>
      <c r="G167" s="16"/>
      <c r="H167" s="15"/>
      <c r="I167" s="14" t="s">
        <v>130</v>
      </c>
      <c r="J167" s="19">
        <v>18.6</v>
      </c>
      <c r="K167" s="14">
        <v>7.0</v>
      </c>
      <c r="L167" s="15" t="str">
        <f>VLOOKUP(I167,'Odrůdy a zkratky'!$A$2:$C$39,3,0)</f>
        <v>bílé</v>
      </c>
    </row>
    <row r="168" ht="13.5" hidden="1" customHeight="1">
      <c r="A168" s="4" t="str">
        <f t="shared" si="1"/>
        <v>SG 14</v>
      </c>
      <c r="B168" s="12" t="str">
        <f t="shared" si="2"/>
        <v>SG</v>
      </c>
      <c r="C168" s="13">
        <v>14.0</v>
      </c>
      <c r="D168" s="14" t="s">
        <v>157</v>
      </c>
      <c r="E168" s="14" t="s">
        <v>79</v>
      </c>
      <c r="F168" s="15"/>
      <c r="G168" s="16"/>
      <c r="H168" s="15"/>
      <c r="I168" s="14" t="s">
        <v>187</v>
      </c>
      <c r="J168" s="17">
        <v>18.5</v>
      </c>
      <c r="K168" s="14">
        <v>7.0</v>
      </c>
      <c r="L168" s="15" t="str">
        <f>VLOOKUP(I168,'Odrůdy a zkratky'!$A$2:$C$39,3,0)</f>
        <v>bílé</v>
      </c>
    </row>
    <row r="169" ht="13.5" hidden="1" customHeight="1">
      <c r="A169" s="4" t="str">
        <f t="shared" si="1"/>
        <v>RŠ 7</v>
      </c>
      <c r="B169" s="12" t="str">
        <f t="shared" si="2"/>
        <v>RŠ</v>
      </c>
      <c r="C169" s="13">
        <v>7.0</v>
      </c>
      <c r="D169" s="14" t="s">
        <v>137</v>
      </c>
      <c r="E169" s="14" t="s">
        <v>25</v>
      </c>
      <c r="F169" s="15"/>
      <c r="G169" s="18" t="s">
        <v>23</v>
      </c>
      <c r="H169" s="14">
        <v>2020.0</v>
      </c>
      <c r="I169" s="14" t="s">
        <v>130</v>
      </c>
      <c r="J169" s="19">
        <v>19.0</v>
      </c>
      <c r="K169" s="14">
        <v>7.0</v>
      </c>
      <c r="L169" s="15" t="str">
        <f>VLOOKUP(I169,'Odrůdy a zkratky'!$A$2:$C$39,3,0)</f>
        <v>bílé</v>
      </c>
    </row>
    <row r="170" ht="13.5" hidden="1" customHeight="1">
      <c r="A170" s="4" t="str">
        <f t="shared" si="1"/>
        <v>RŠ 11</v>
      </c>
      <c r="B170" s="12" t="str">
        <f t="shared" si="2"/>
        <v>RŠ</v>
      </c>
      <c r="C170" s="13">
        <v>11.0</v>
      </c>
      <c r="D170" s="14" t="s">
        <v>85</v>
      </c>
      <c r="E170" s="14" t="s">
        <v>86</v>
      </c>
      <c r="F170" s="15"/>
      <c r="G170" s="18" t="s">
        <v>23</v>
      </c>
      <c r="H170" s="14"/>
      <c r="I170" s="14" t="s">
        <v>130</v>
      </c>
      <c r="J170" s="19">
        <v>18.0</v>
      </c>
      <c r="K170" s="14">
        <v>7.0</v>
      </c>
      <c r="L170" s="15" t="str">
        <f>VLOOKUP(I170,'Odrůdy a zkratky'!$A$2:$C$39,3,0)</f>
        <v>bílé</v>
      </c>
    </row>
    <row r="171" ht="13.5" hidden="1" customHeight="1">
      <c r="A171" s="4" t="str">
        <f t="shared" si="1"/>
        <v>RŠ 1</v>
      </c>
      <c r="B171" s="12" t="str">
        <f t="shared" si="2"/>
        <v>RŠ</v>
      </c>
      <c r="C171" s="13">
        <v>1.0</v>
      </c>
      <c r="D171" s="14" t="s">
        <v>129</v>
      </c>
      <c r="E171" s="14" t="s">
        <v>8</v>
      </c>
      <c r="F171" s="15"/>
      <c r="G171" s="18" t="s">
        <v>23</v>
      </c>
      <c r="H171" s="15"/>
      <c r="I171" s="14" t="s">
        <v>130</v>
      </c>
      <c r="J171" s="19">
        <v>18.6</v>
      </c>
      <c r="K171" s="14">
        <v>7.0</v>
      </c>
      <c r="L171" s="15" t="str">
        <f>VLOOKUP(I171,'Odrůdy a zkratky'!$A$2:$C$39,3,0)</f>
        <v>bílé</v>
      </c>
    </row>
    <row r="172" ht="13.5" hidden="1" customHeight="1">
      <c r="A172" s="4" t="str">
        <f t="shared" si="1"/>
        <v>RŠ 9</v>
      </c>
      <c r="B172" s="12" t="str">
        <f t="shared" si="2"/>
        <v>RŠ</v>
      </c>
      <c r="C172" s="13">
        <v>9.0</v>
      </c>
      <c r="D172" s="14" t="s">
        <v>139</v>
      </c>
      <c r="E172" s="14" t="s">
        <v>140</v>
      </c>
      <c r="F172" s="15"/>
      <c r="G172" s="18" t="s">
        <v>23</v>
      </c>
      <c r="H172" s="14">
        <v>2017.0</v>
      </c>
      <c r="I172" s="14" t="s">
        <v>130</v>
      </c>
      <c r="J172" s="19">
        <v>18.7</v>
      </c>
      <c r="K172" s="14">
        <v>7.0</v>
      </c>
      <c r="L172" s="15" t="str">
        <f>VLOOKUP(I172,'Odrůdy a zkratky'!$A$2:$C$39,3,0)</f>
        <v>bílé</v>
      </c>
    </row>
    <row r="173" ht="13.5" hidden="1" customHeight="1">
      <c r="A173" s="4" t="str">
        <f t="shared" si="1"/>
        <v>RŠ 10</v>
      </c>
      <c r="B173" s="12" t="str">
        <f t="shared" si="2"/>
        <v>RŠ</v>
      </c>
      <c r="C173" s="13">
        <v>10.0</v>
      </c>
      <c r="D173" s="14" t="s">
        <v>26</v>
      </c>
      <c r="E173" s="14" t="s">
        <v>27</v>
      </c>
      <c r="F173" s="15"/>
      <c r="G173" s="18" t="s">
        <v>23</v>
      </c>
      <c r="H173" s="14">
        <v>2021.0</v>
      </c>
      <c r="I173" s="14" t="s">
        <v>130</v>
      </c>
      <c r="J173" s="19">
        <v>18.6</v>
      </c>
      <c r="K173" s="14">
        <v>7.0</v>
      </c>
      <c r="L173" s="15" t="str">
        <f>VLOOKUP(I173,'Odrůdy a zkratky'!$A$2:$C$39,3,0)</f>
        <v>bílé</v>
      </c>
    </row>
    <row r="174" ht="13.5" hidden="1" customHeight="1">
      <c r="A174" s="4" t="str">
        <f t="shared" si="1"/>
        <v>SG 3</v>
      </c>
      <c r="B174" s="12" t="str">
        <f t="shared" si="2"/>
        <v>SG</v>
      </c>
      <c r="C174" s="13">
        <v>3.0</v>
      </c>
      <c r="D174" s="14" t="s">
        <v>10</v>
      </c>
      <c r="E174" s="14" t="s">
        <v>11</v>
      </c>
      <c r="F174" s="15"/>
      <c r="G174" s="18" t="s">
        <v>23</v>
      </c>
      <c r="H174" s="15"/>
      <c r="I174" s="14" t="s">
        <v>187</v>
      </c>
      <c r="J174" s="19">
        <v>17.8</v>
      </c>
      <c r="K174" s="14">
        <v>7.0</v>
      </c>
      <c r="L174" s="15" t="str">
        <f>VLOOKUP(I174,'Odrůdy a zkratky'!$A$2:$C$39,3,0)</f>
        <v>bílé</v>
      </c>
    </row>
    <row r="175" ht="13.5" customHeight="1">
      <c r="A175" s="27" t="str">
        <f t="shared" si="1"/>
        <v>MP 3</v>
      </c>
      <c r="B175" s="28" t="str">
        <f t="shared" si="2"/>
        <v>MP</v>
      </c>
      <c r="C175" s="29">
        <v>3.0</v>
      </c>
      <c r="D175" s="30" t="s">
        <v>39</v>
      </c>
      <c r="E175" s="30" t="s">
        <v>15</v>
      </c>
      <c r="F175" s="32"/>
      <c r="G175" s="31"/>
      <c r="H175" s="32"/>
      <c r="I175" s="30" t="s">
        <v>44</v>
      </c>
      <c r="J175" s="33">
        <v>18.1</v>
      </c>
      <c r="K175" s="30">
        <v>11.0</v>
      </c>
      <c r="L175" s="32" t="str">
        <f>VLOOKUP(I175,'Odrůdy a zkratky'!$A$2:$C$39,3,0)</f>
        <v>červené</v>
      </c>
    </row>
    <row r="176" ht="13.5" hidden="1" customHeight="1">
      <c r="A176" s="4" t="str">
        <f t="shared" si="1"/>
        <v>SG 11</v>
      </c>
      <c r="B176" s="12" t="str">
        <f t="shared" si="2"/>
        <v>SG</v>
      </c>
      <c r="C176" s="13">
        <v>11.0</v>
      </c>
      <c r="D176" s="14" t="s">
        <v>164</v>
      </c>
      <c r="E176" s="14" t="s">
        <v>62</v>
      </c>
      <c r="F176" s="15"/>
      <c r="G176" s="16"/>
      <c r="H176" s="14">
        <v>2021.0</v>
      </c>
      <c r="I176" s="14" t="s">
        <v>187</v>
      </c>
      <c r="J176" s="19">
        <v>18.5</v>
      </c>
      <c r="K176" s="14">
        <v>7.0</v>
      </c>
      <c r="L176" s="15" t="str">
        <f>VLOOKUP(I176,'Odrůdy a zkratky'!$A$2:$C$39,3,0)</f>
        <v>bílé</v>
      </c>
    </row>
    <row r="177" ht="13.5" customHeight="1">
      <c r="A177" s="35" t="str">
        <f t="shared" si="1"/>
        <v>RV 19</v>
      </c>
      <c r="B177" s="36" t="str">
        <f t="shared" si="2"/>
        <v>RV</v>
      </c>
      <c r="C177" s="37">
        <v>19.0</v>
      </c>
      <c r="D177" s="38" t="s">
        <v>128</v>
      </c>
      <c r="E177" s="38" t="s">
        <v>15</v>
      </c>
      <c r="F177" s="39"/>
      <c r="G177" s="40"/>
      <c r="H177" s="38">
        <v>2022.0</v>
      </c>
      <c r="I177" s="38" t="s">
        <v>146</v>
      </c>
      <c r="J177" s="41">
        <v>18.5</v>
      </c>
      <c r="K177" s="38">
        <v>1.0</v>
      </c>
      <c r="L177" s="39" t="str">
        <f>VLOOKUP(I177,'Odrůdy a zkratky'!$A$2:$C$39,3,0)</f>
        <v>bílé</v>
      </c>
      <c r="M177" s="5">
        <v>18.2</v>
      </c>
    </row>
    <row r="178" ht="13.5" hidden="1" customHeight="1">
      <c r="A178" s="4" t="str">
        <f t="shared" si="1"/>
        <v>CH 5</v>
      </c>
      <c r="B178" s="12" t="str">
        <f t="shared" si="2"/>
        <v>CH</v>
      </c>
      <c r="C178" s="13">
        <v>5.0</v>
      </c>
      <c r="D178" s="14" t="s">
        <v>54</v>
      </c>
      <c r="E178" s="14" t="s">
        <v>38</v>
      </c>
      <c r="F178" s="15"/>
      <c r="G178" s="18" t="s">
        <v>23</v>
      </c>
      <c r="H178" s="14">
        <v>2022.0</v>
      </c>
      <c r="I178" s="14" t="s">
        <v>202</v>
      </c>
      <c r="J178" s="19">
        <v>18.9</v>
      </c>
      <c r="K178" s="14">
        <v>8.0</v>
      </c>
      <c r="L178" s="15" t="str">
        <f>VLOOKUP(I178,'Odrůdy a zkratky'!$A$2:$C$39,3,0)</f>
        <v>bílé</v>
      </c>
    </row>
    <row r="179" ht="13.5" hidden="1" customHeight="1">
      <c r="A179" s="4" t="str">
        <f t="shared" si="1"/>
        <v>SMB 12</v>
      </c>
      <c r="B179" s="12" t="str">
        <f t="shared" si="2"/>
        <v>SMB</v>
      </c>
      <c r="C179" s="13">
        <v>12.0</v>
      </c>
      <c r="D179" s="14" t="s">
        <v>226</v>
      </c>
      <c r="E179" s="14" t="s">
        <v>69</v>
      </c>
      <c r="F179" s="14" t="s">
        <v>257</v>
      </c>
      <c r="G179" s="16"/>
      <c r="H179" s="14">
        <v>2022.0</v>
      </c>
      <c r="I179" s="14" t="s">
        <v>246</v>
      </c>
      <c r="J179" s="19">
        <v>18.9</v>
      </c>
      <c r="K179" s="14">
        <v>8.0</v>
      </c>
      <c r="L179" s="15" t="str">
        <f>VLOOKUP(I179,'Odrůdy a zkratky'!$A$2:$C$39,3,0)</f>
        <v>bílé</v>
      </c>
    </row>
    <row r="180" ht="13.5" customHeight="1">
      <c r="A180" s="35" t="str">
        <f t="shared" si="1"/>
        <v>CH 12</v>
      </c>
      <c r="B180" s="36" t="str">
        <f t="shared" si="2"/>
        <v>CH</v>
      </c>
      <c r="C180" s="37">
        <v>12.0</v>
      </c>
      <c r="D180" s="38" t="s">
        <v>128</v>
      </c>
      <c r="E180" s="38" t="s">
        <v>15</v>
      </c>
      <c r="F180" s="39"/>
      <c r="G180" s="42" t="s">
        <v>74</v>
      </c>
      <c r="H180" s="39"/>
      <c r="I180" s="38" t="s">
        <v>202</v>
      </c>
      <c r="J180" s="41">
        <v>18.5</v>
      </c>
      <c r="K180" s="38">
        <v>8.0</v>
      </c>
      <c r="L180" s="39" t="str">
        <f>VLOOKUP(I180,'Odrůdy a zkratky'!$A$2:$C$39,3,0)</f>
        <v>bílé</v>
      </c>
      <c r="M180" s="3">
        <v>18.4</v>
      </c>
    </row>
    <row r="181" ht="13.5" hidden="1" customHeight="1">
      <c r="A181" s="4" t="str">
        <f t="shared" si="1"/>
        <v>CH 14</v>
      </c>
      <c r="B181" s="12" t="str">
        <f t="shared" si="2"/>
        <v>CH</v>
      </c>
      <c r="C181" s="13">
        <v>14.0</v>
      </c>
      <c r="D181" s="14" t="s">
        <v>206</v>
      </c>
      <c r="E181" s="14" t="s">
        <v>86</v>
      </c>
      <c r="F181" s="15"/>
      <c r="G181" s="18"/>
      <c r="H181" s="14">
        <v>2022.0</v>
      </c>
      <c r="I181" s="14" t="s">
        <v>202</v>
      </c>
      <c r="J181" s="19">
        <v>18.8</v>
      </c>
      <c r="K181" s="14">
        <v>8.0</v>
      </c>
      <c r="L181" s="15" t="str">
        <f>VLOOKUP(I181,'Odrůdy a zkratky'!$A$2:$C$39,3,0)</f>
        <v>bílé</v>
      </c>
    </row>
    <row r="182" ht="13.5" hidden="1" customHeight="1">
      <c r="A182" s="4" t="str">
        <f t="shared" si="1"/>
        <v>CH 13</v>
      </c>
      <c r="B182" s="12" t="str">
        <f t="shared" si="2"/>
        <v>CH</v>
      </c>
      <c r="C182" s="13">
        <v>13.0</v>
      </c>
      <c r="D182" s="14" t="s">
        <v>109</v>
      </c>
      <c r="E182" s="14" t="s">
        <v>27</v>
      </c>
      <c r="F182" s="15"/>
      <c r="G182" s="18"/>
      <c r="H182" s="15"/>
      <c r="I182" s="14" t="s">
        <v>202</v>
      </c>
      <c r="J182" s="19">
        <v>18.7</v>
      </c>
      <c r="K182" s="14">
        <v>8.0</v>
      </c>
      <c r="L182" s="15" t="str">
        <f>VLOOKUP(I182,'Odrůdy a zkratky'!$A$2:$C$39,3,0)</f>
        <v>bílé</v>
      </c>
    </row>
    <row r="183" ht="13.5" hidden="1" customHeight="1">
      <c r="A183" s="4" t="str">
        <f t="shared" si="1"/>
        <v>SMB 9</v>
      </c>
      <c r="B183" s="12" t="str">
        <f t="shared" si="2"/>
        <v>SMB</v>
      </c>
      <c r="C183" s="13">
        <v>9.0</v>
      </c>
      <c r="D183" s="14" t="s">
        <v>255</v>
      </c>
      <c r="E183" s="14" t="s">
        <v>140</v>
      </c>
      <c r="F183" s="15"/>
      <c r="G183" s="16"/>
      <c r="H183" s="15"/>
      <c r="I183" s="14" t="s">
        <v>246</v>
      </c>
      <c r="J183" s="19">
        <v>18.6</v>
      </c>
      <c r="K183" s="14">
        <v>8.0</v>
      </c>
      <c r="L183" s="15" t="str">
        <f>VLOOKUP(I183,'Odrůdy a zkratky'!$A$2:$C$39,3,0)</f>
        <v>bílé</v>
      </c>
    </row>
    <row r="184" ht="13.5" hidden="1" customHeight="1">
      <c r="A184" s="4" t="str">
        <f t="shared" si="1"/>
        <v>CH 2</v>
      </c>
      <c r="B184" s="12" t="str">
        <f t="shared" si="2"/>
        <v>CH</v>
      </c>
      <c r="C184" s="13">
        <v>2.0</v>
      </c>
      <c r="D184" s="14" t="s">
        <v>203</v>
      </c>
      <c r="E184" s="14" t="s">
        <v>13</v>
      </c>
      <c r="F184" s="15"/>
      <c r="G184" s="16"/>
      <c r="H184" s="14">
        <v>2022.0</v>
      </c>
      <c r="I184" s="14" t="s">
        <v>202</v>
      </c>
      <c r="J184" s="19">
        <v>18.0</v>
      </c>
      <c r="K184" s="14">
        <v>8.0</v>
      </c>
      <c r="L184" s="15" t="str">
        <f>VLOOKUP(I184,'Odrůdy a zkratky'!$A$2:$C$39,3,0)</f>
        <v>bílé</v>
      </c>
    </row>
    <row r="185" ht="13.5" hidden="1" customHeight="1">
      <c r="A185" s="4" t="str">
        <f t="shared" si="1"/>
        <v>SMB 11</v>
      </c>
      <c r="B185" s="12" t="str">
        <f t="shared" si="2"/>
        <v>SMB</v>
      </c>
      <c r="C185" s="13">
        <v>11.0</v>
      </c>
      <c r="D185" s="14" t="s">
        <v>55</v>
      </c>
      <c r="E185" s="14" t="s">
        <v>56</v>
      </c>
      <c r="F185" s="15"/>
      <c r="G185" s="16"/>
      <c r="H185" s="15"/>
      <c r="I185" s="14" t="s">
        <v>246</v>
      </c>
      <c r="J185" s="19">
        <v>18.3</v>
      </c>
      <c r="K185" s="14">
        <v>8.0</v>
      </c>
      <c r="L185" s="15" t="str">
        <f>VLOOKUP(I185,'Odrůdy a zkratky'!$A$2:$C$39,3,0)</f>
        <v>bílé</v>
      </c>
    </row>
    <row r="186" ht="13.5" hidden="1" customHeight="1">
      <c r="A186" s="4" t="str">
        <f t="shared" si="1"/>
        <v>CH 1</v>
      </c>
      <c r="B186" s="12" t="str">
        <f t="shared" si="2"/>
        <v>CH</v>
      </c>
      <c r="C186" s="13">
        <v>1.0</v>
      </c>
      <c r="D186" s="14" t="s">
        <v>201</v>
      </c>
      <c r="E186" s="14" t="s">
        <v>13</v>
      </c>
      <c r="F186" s="15"/>
      <c r="G186" s="16"/>
      <c r="H186" s="15"/>
      <c r="I186" s="14" t="s">
        <v>202</v>
      </c>
      <c r="J186" s="19">
        <v>18.4</v>
      </c>
      <c r="K186" s="14">
        <v>8.0</v>
      </c>
      <c r="L186" s="15" t="str">
        <f>VLOOKUP(I186,'Odrůdy a zkratky'!$A$2:$C$39,3,0)</f>
        <v>bílé</v>
      </c>
    </row>
    <row r="187" ht="13.5" hidden="1" customHeight="1">
      <c r="A187" s="4" t="str">
        <f t="shared" si="1"/>
        <v>CH 7</v>
      </c>
      <c r="B187" s="12" t="str">
        <f t="shared" si="2"/>
        <v>CH</v>
      </c>
      <c r="C187" s="13">
        <v>7.0</v>
      </c>
      <c r="D187" s="14" t="s">
        <v>136</v>
      </c>
      <c r="E187" s="14" t="s">
        <v>98</v>
      </c>
      <c r="F187" s="15"/>
      <c r="G187" s="16"/>
      <c r="H187" s="15"/>
      <c r="I187" s="14" t="s">
        <v>202</v>
      </c>
      <c r="J187" s="19">
        <v>18.6</v>
      </c>
      <c r="K187" s="14">
        <v>8.0</v>
      </c>
      <c r="L187" s="15" t="str">
        <f>VLOOKUP(I187,'Odrůdy a zkratky'!$A$2:$C$39,3,0)</f>
        <v>bílé</v>
      </c>
    </row>
    <row r="188" ht="13.5" hidden="1" customHeight="1">
      <c r="A188" s="4" t="str">
        <f t="shared" si="1"/>
        <v>SMB 10</v>
      </c>
      <c r="B188" s="12" t="str">
        <f t="shared" si="2"/>
        <v>SMB</v>
      </c>
      <c r="C188" s="13">
        <v>10.0</v>
      </c>
      <c r="D188" s="14" t="s">
        <v>255</v>
      </c>
      <c r="E188" s="14" t="s">
        <v>140</v>
      </c>
      <c r="F188" s="14" t="s">
        <v>256</v>
      </c>
      <c r="G188" s="16"/>
      <c r="H188" s="15"/>
      <c r="I188" s="14" t="s">
        <v>246</v>
      </c>
      <c r="J188" s="19">
        <v>18.6</v>
      </c>
      <c r="K188" s="14">
        <v>8.0</v>
      </c>
      <c r="L188" s="15" t="str">
        <f>VLOOKUP(I188,'Odrůdy a zkratky'!$A$2:$C$39,3,0)</f>
        <v>bílé</v>
      </c>
    </row>
    <row r="189" ht="13.5" customHeight="1">
      <c r="A189" s="35" t="str">
        <f t="shared" si="1"/>
        <v>SMČ 12</v>
      </c>
      <c r="B189" s="36" t="str">
        <f t="shared" si="2"/>
        <v>SMČ</v>
      </c>
      <c r="C189" s="37">
        <v>12.0</v>
      </c>
      <c r="D189" s="38" t="s">
        <v>128</v>
      </c>
      <c r="E189" s="38" t="s">
        <v>15</v>
      </c>
      <c r="F189" s="38" t="s">
        <v>239</v>
      </c>
      <c r="G189" s="40"/>
      <c r="H189" s="38">
        <v>2022.0</v>
      </c>
      <c r="I189" s="38" t="s">
        <v>234</v>
      </c>
      <c r="J189" s="41">
        <v>18.3</v>
      </c>
      <c r="K189" s="38">
        <v>12.0</v>
      </c>
      <c r="L189" s="39" t="str">
        <f>VLOOKUP(I189,'Odrůdy a zkratky'!$A$2:$C$39,3,0)</f>
        <v>červené</v>
      </c>
    </row>
    <row r="190" ht="13.5" customHeight="1">
      <c r="A190" s="35" t="str">
        <f t="shared" si="1"/>
        <v>CH 11</v>
      </c>
      <c r="B190" s="36" t="str">
        <f t="shared" si="2"/>
        <v>CH</v>
      </c>
      <c r="C190" s="37">
        <v>11.0</v>
      </c>
      <c r="D190" s="38" t="s">
        <v>128</v>
      </c>
      <c r="E190" s="38" t="s">
        <v>15</v>
      </c>
      <c r="F190" s="39"/>
      <c r="G190" s="42" t="s">
        <v>23</v>
      </c>
      <c r="H190" s="38">
        <v>2022.0</v>
      </c>
      <c r="I190" s="38" t="s">
        <v>202</v>
      </c>
      <c r="J190" s="41">
        <v>18.1</v>
      </c>
      <c r="K190" s="38">
        <v>8.0</v>
      </c>
      <c r="L190" s="39" t="str">
        <f>VLOOKUP(I190,'Odrůdy a zkratky'!$A$2:$C$39,3,0)</f>
        <v>bílé</v>
      </c>
    </row>
    <row r="191" ht="13.5" hidden="1" customHeight="1">
      <c r="A191" s="4" t="str">
        <f t="shared" si="1"/>
        <v>CH 10</v>
      </c>
      <c r="B191" s="12" t="str">
        <f t="shared" si="2"/>
        <v>CH</v>
      </c>
      <c r="C191" s="13">
        <v>10.0</v>
      </c>
      <c r="D191" s="14" t="s">
        <v>205</v>
      </c>
      <c r="E191" s="14" t="s">
        <v>33</v>
      </c>
      <c r="F191" s="15"/>
      <c r="G191" s="18"/>
      <c r="H191" s="14">
        <v>2020.0</v>
      </c>
      <c r="I191" s="14" t="s">
        <v>202</v>
      </c>
      <c r="J191" s="19">
        <v>18.2</v>
      </c>
      <c r="K191" s="14">
        <v>8.0</v>
      </c>
      <c r="L191" s="15" t="str">
        <f>VLOOKUP(I191,'Odrůdy a zkratky'!$A$2:$C$39,3,0)</f>
        <v>bílé</v>
      </c>
    </row>
    <row r="192" ht="13.5" hidden="1" customHeight="1">
      <c r="A192" s="4" t="str">
        <f t="shared" si="1"/>
        <v>SMB 2</v>
      </c>
      <c r="B192" s="12" t="str">
        <f t="shared" si="2"/>
        <v>SMB</v>
      </c>
      <c r="C192" s="13">
        <v>2.0</v>
      </c>
      <c r="D192" s="14" t="s">
        <v>247</v>
      </c>
      <c r="E192" s="14" t="s">
        <v>8</v>
      </c>
      <c r="F192" s="14"/>
      <c r="G192" s="16"/>
      <c r="H192" s="15"/>
      <c r="I192" s="14" t="s">
        <v>246</v>
      </c>
      <c r="J192" s="19">
        <v>18.6</v>
      </c>
      <c r="K192" s="14">
        <v>8.0</v>
      </c>
      <c r="L192" s="15" t="str">
        <f>VLOOKUP(I192,'Odrůdy a zkratky'!$A$2:$C$39,3,0)</f>
        <v>bílé</v>
      </c>
    </row>
    <row r="193" ht="13.5" hidden="1" customHeight="1">
      <c r="A193" s="4" t="str">
        <f t="shared" si="1"/>
        <v>CH 4</v>
      </c>
      <c r="B193" s="12" t="str">
        <f t="shared" si="2"/>
        <v>CH</v>
      </c>
      <c r="C193" s="13">
        <v>4.0</v>
      </c>
      <c r="D193" s="14" t="s">
        <v>18</v>
      </c>
      <c r="E193" s="14" t="s">
        <v>17</v>
      </c>
      <c r="F193" s="15"/>
      <c r="G193" s="16"/>
      <c r="H193" s="14">
        <v>2022.0</v>
      </c>
      <c r="I193" s="14" t="s">
        <v>202</v>
      </c>
      <c r="J193" s="19">
        <v>18.5</v>
      </c>
      <c r="K193" s="14">
        <v>8.0</v>
      </c>
      <c r="L193" s="15" t="str">
        <f>VLOOKUP(I193,'Odrůdy a zkratky'!$A$2:$C$39,3,0)</f>
        <v>bílé</v>
      </c>
    </row>
    <row r="194" ht="13.5" hidden="1" customHeight="1">
      <c r="A194" s="4" t="str">
        <f t="shared" si="1"/>
        <v>SMB 3</v>
      </c>
      <c r="B194" s="12" t="str">
        <f t="shared" si="2"/>
        <v>SMB</v>
      </c>
      <c r="C194" s="13">
        <v>3.0</v>
      </c>
      <c r="D194" s="14" t="s">
        <v>248</v>
      </c>
      <c r="E194" s="14" t="s">
        <v>13</v>
      </c>
      <c r="F194" s="14" t="s">
        <v>249</v>
      </c>
      <c r="G194" s="16"/>
      <c r="H194" s="15"/>
      <c r="I194" s="14" t="s">
        <v>246</v>
      </c>
      <c r="J194" s="19">
        <v>18.7</v>
      </c>
      <c r="K194" s="14">
        <v>8.0</v>
      </c>
      <c r="L194" s="15" t="str">
        <f>VLOOKUP(I194,'Odrůdy a zkratky'!$A$2:$C$39,3,0)</f>
        <v>bílé</v>
      </c>
    </row>
    <row r="195" ht="13.5" hidden="1" customHeight="1">
      <c r="A195" s="4" t="str">
        <f t="shared" si="1"/>
        <v>SMB 7</v>
      </c>
      <c r="B195" s="12" t="str">
        <f t="shared" si="2"/>
        <v>SMB</v>
      </c>
      <c r="C195" s="13">
        <v>7.0</v>
      </c>
      <c r="D195" s="14" t="s">
        <v>213</v>
      </c>
      <c r="E195" s="14" t="s">
        <v>56</v>
      </c>
      <c r="F195" s="14" t="s">
        <v>253</v>
      </c>
      <c r="G195" s="16"/>
      <c r="H195" s="15"/>
      <c r="I195" s="14" t="s">
        <v>246</v>
      </c>
      <c r="J195" s="19">
        <v>18.3</v>
      </c>
      <c r="K195" s="14">
        <v>8.0</v>
      </c>
      <c r="L195" s="15" t="str">
        <f>VLOOKUP(I195,'Odrůdy a zkratky'!$A$2:$C$39,3,0)</f>
        <v>bílé</v>
      </c>
    </row>
    <row r="196" ht="13.5" hidden="1" customHeight="1">
      <c r="A196" s="4" t="str">
        <f t="shared" si="1"/>
        <v>SMB 8</v>
      </c>
      <c r="B196" s="12" t="str">
        <f t="shared" si="2"/>
        <v>SMB</v>
      </c>
      <c r="C196" s="13">
        <v>8.0</v>
      </c>
      <c r="D196" s="14" t="s">
        <v>59</v>
      </c>
      <c r="E196" s="14" t="s">
        <v>27</v>
      </c>
      <c r="F196" s="14" t="s">
        <v>315</v>
      </c>
      <c r="G196" s="18" t="s">
        <v>23</v>
      </c>
      <c r="H196" s="15"/>
      <c r="I196" s="14" t="s">
        <v>246</v>
      </c>
      <c r="J196" s="19">
        <v>18.5</v>
      </c>
      <c r="K196" s="14">
        <v>8.0</v>
      </c>
      <c r="L196" s="15" t="str">
        <f>VLOOKUP(I196,'Odrůdy a zkratky'!$A$2:$C$39,3,0)</f>
        <v>bílé</v>
      </c>
    </row>
    <row r="197" ht="13.5" customHeight="1">
      <c r="A197" s="35" t="str">
        <f t="shared" si="1"/>
        <v>HI 17</v>
      </c>
      <c r="B197" s="36" t="str">
        <f t="shared" si="2"/>
        <v>HI</v>
      </c>
      <c r="C197" s="37">
        <v>17.0</v>
      </c>
      <c r="D197" s="38" t="s">
        <v>128</v>
      </c>
      <c r="E197" s="38" t="s">
        <v>15</v>
      </c>
      <c r="F197" s="39"/>
      <c r="G197" s="42"/>
      <c r="H197" s="39"/>
      <c r="I197" s="38" t="s">
        <v>119</v>
      </c>
      <c r="J197" s="41">
        <v>18.1</v>
      </c>
      <c r="K197" s="38">
        <v>9.0</v>
      </c>
      <c r="L197" s="39" t="str">
        <f>VLOOKUP(I197,'Odrůdy a zkratky'!$A$2:$C$39,3,0)</f>
        <v>bílé</v>
      </c>
    </row>
    <row r="198" ht="13.5" hidden="1" customHeight="1">
      <c r="A198" s="4" t="str">
        <f t="shared" si="1"/>
        <v>CH 9</v>
      </c>
      <c r="B198" s="12" t="str">
        <f t="shared" si="2"/>
        <v>CH</v>
      </c>
      <c r="C198" s="13">
        <v>9.0</v>
      </c>
      <c r="D198" s="14" t="s">
        <v>59</v>
      </c>
      <c r="E198" s="14" t="s">
        <v>27</v>
      </c>
      <c r="F198" s="15"/>
      <c r="G198" s="18" t="s">
        <v>23</v>
      </c>
      <c r="H198" s="15"/>
      <c r="I198" s="14" t="s">
        <v>202</v>
      </c>
      <c r="J198" s="19">
        <v>18.2</v>
      </c>
      <c r="K198" s="14">
        <v>8.0</v>
      </c>
      <c r="L198" s="15" t="str">
        <f>VLOOKUP(I198,'Odrůdy a zkratky'!$A$2:$C$39,3,0)</f>
        <v>bílé</v>
      </c>
    </row>
    <row r="199" ht="13.5" hidden="1" customHeight="1">
      <c r="A199" s="4" t="str">
        <f t="shared" si="1"/>
        <v>CH 8</v>
      </c>
      <c r="B199" s="12" t="str">
        <f t="shared" si="2"/>
        <v>CH</v>
      </c>
      <c r="C199" s="13">
        <v>8.0</v>
      </c>
      <c r="D199" s="14" t="s">
        <v>177</v>
      </c>
      <c r="E199" s="14" t="s">
        <v>69</v>
      </c>
      <c r="F199" s="15"/>
      <c r="G199" s="16"/>
      <c r="H199" s="15"/>
      <c r="I199" s="14" t="s">
        <v>202</v>
      </c>
      <c r="J199" s="19">
        <v>18.8</v>
      </c>
      <c r="K199" s="14">
        <v>8.0</v>
      </c>
      <c r="L199" s="15" t="str">
        <f>VLOOKUP(I199,'Odrůdy a zkratky'!$A$2:$C$39,3,0)</f>
        <v>bílé</v>
      </c>
    </row>
    <row r="200" ht="13.5" hidden="1" customHeight="1">
      <c r="A200" s="4" t="str">
        <f t="shared" si="1"/>
        <v>SMB 5</v>
      </c>
      <c r="B200" s="12" t="str">
        <f t="shared" si="2"/>
        <v>SMB</v>
      </c>
      <c r="C200" s="13">
        <v>5.0</v>
      </c>
      <c r="D200" s="14" t="s">
        <v>238</v>
      </c>
      <c r="E200" s="14" t="s">
        <v>17</v>
      </c>
      <c r="F200" s="14" t="s">
        <v>251</v>
      </c>
      <c r="G200" s="16"/>
      <c r="H200" s="15"/>
      <c r="I200" s="14" t="s">
        <v>246</v>
      </c>
      <c r="J200" s="19">
        <v>18.1</v>
      </c>
      <c r="K200" s="14">
        <v>8.0</v>
      </c>
      <c r="L200" s="15" t="str">
        <f>VLOOKUP(I200,'Odrůdy a zkratky'!$A$2:$C$39,3,0)</f>
        <v>bílé</v>
      </c>
    </row>
    <row r="201" ht="13.5" customHeight="1">
      <c r="A201" s="35" t="str">
        <f t="shared" si="1"/>
        <v>HI 18</v>
      </c>
      <c r="B201" s="36" t="str">
        <f t="shared" si="2"/>
        <v>HI</v>
      </c>
      <c r="C201" s="37">
        <v>18.0</v>
      </c>
      <c r="D201" s="38" t="s">
        <v>128</v>
      </c>
      <c r="E201" s="38" t="s">
        <v>15</v>
      </c>
      <c r="F201" s="39"/>
      <c r="G201" s="42"/>
      <c r="H201" s="38">
        <v>2022.0</v>
      </c>
      <c r="I201" s="38" t="s">
        <v>119</v>
      </c>
      <c r="J201" s="41">
        <v>17.9</v>
      </c>
      <c r="K201" s="38">
        <v>9.0</v>
      </c>
      <c r="L201" s="39" t="str">
        <f>VLOOKUP(I201,'Odrůdy a zkratky'!$A$2:$C$39,3,0)</f>
        <v>bílé</v>
      </c>
    </row>
    <row r="202" ht="13.5" customHeight="1">
      <c r="A202" s="27" t="str">
        <f t="shared" si="1"/>
        <v>MT 10</v>
      </c>
      <c r="B202" s="28" t="str">
        <f t="shared" si="2"/>
        <v>MT</v>
      </c>
      <c r="C202" s="29">
        <v>10.0</v>
      </c>
      <c r="D202" s="30" t="s">
        <v>196</v>
      </c>
      <c r="E202" s="30" t="s">
        <v>15</v>
      </c>
      <c r="F202" s="32"/>
      <c r="G202" s="31"/>
      <c r="H202" s="32"/>
      <c r="I202" s="30" t="s">
        <v>191</v>
      </c>
      <c r="J202" s="33">
        <v>18.0</v>
      </c>
      <c r="K202" s="30">
        <v>2.0</v>
      </c>
      <c r="L202" s="32" t="str">
        <f>VLOOKUP(I202,'Odrůdy a zkratky'!$A$2:$C$39,3,0)</f>
        <v>bílé</v>
      </c>
      <c r="M202" s="3">
        <v>18.4</v>
      </c>
    </row>
    <row r="203" ht="13.5" hidden="1" customHeight="1">
      <c r="A203" s="4" t="str">
        <f t="shared" si="1"/>
        <v>SMB 6</v>
      </c>
      <c r="B203" s="12" t="str">
        <f t="shared" si="2"/>
        <v>SMB</v>
      </c>
      <c r="C203" s="13">
        <v>6.0</v>
      </c>
      <c r="D203" s="14" t="s">
        <v>252</v>
      </c>
      <c r="E203" s="14" t="s">
        <v>56</v>
      </c>
      <c r="F203" s="15"/>
      <c r="G203" s="16"/>
      <c r="H203" s="15"/>
      <c r="I203" s="14" t="s">
        <v>246</v>
      </c>
      <c r="J203" s="19">
        <v>18.8</v>
      </c>
      <c r="K203" s="14">
        <v>8.0</v>
      </c>
      <c r="L203" s="15" t="str">
        <f>VLOOKUP(I203,'Odrůdy a zkratky'!$A$2:$C$39,3,0)</f>
        <v>bílé</v>
      </c>
    </row>
    <row r="204" ht="13.5" hidden="1" customHeight="1">
      <c r="A204" s="4" t="str">
        <f t="shared" si="1"/>
        <v>HI 2</v>
      </c>
      <c r="B204" s="12" t="str">
        <f t="shared" si="2"/>
        <v>HI</v>
      </c>
      <c r="C204" s="13">
        <v>2.0</v>
      </c>
      <c r="D204" s="14" t="s">
        <v>120</v>
      </c>
      <c r="E204" s="14" t="s">
        <v>8</v>
      </c>
      <c r="F204" s="15"/>
      <c r="G204" s="18" t="s">
        <v>23</v>
      </c>
      <c r="H204" s="15"/>
      <c r="I204" s="14" t="s">
        <v>119</v>
      </c>
      <c r="J204" s="19">
        <v>18.6</v>
      </c>
      <c r="K204" s="14">
        <v>9.0</v>
      </c>
      <c r="L204" s="15" t="str">
        <f>VLOOKUP(I204,'Odrůdy a zkratky'!$A$2:$C$39,3,0)</f>
        <v>bílé</v>
      </c>
    </row>
    <row r="205" ht="13.5" hidden="1" customHeight="1">
      <c r="A205" s="4" t="str">
        <f t="shared" si="1"/>
        <v>IO 4</v>
      </c>
      <c r="B205" s="12" t="str">
        <f t="shared" si="2"/>
        <v>IO</v>
      </c>
      <c r="C205" s="13">
        <v>4.0</v>
      </c>
      <c r="D205" s="14" t="s">
        <v>226</v>
      </c>
      <c r="E205" s="14" t="s">
        <v>69</v>
      </c>
      <c r="F205" s="15"/>
      <c r="G205" s="16"/>
      <c r="H205" s="14">
        <v>2022.0</v>
      </c>
      <c r="I205" s="14" t="s">
        <v>225</v>
      </c>
      <c r="J205" s="19">
        <v>18.0</v>
      </c>
      <c r="K205" s="14">
        <v>9.0</v>
      </c>
      <c r="L205" s="15" t="str">
        <f>VLOOKUP(I205,'Odrůdy a zkratky'!$A$2:$C$39,3,0)</f>
        <v>bílé</v>
      </c>
    </row>
    <row r="206" ht="13.5" hidden="1" customHeight="1">
      <c r="A206" s="4" t="str">
        <f t="shared" si="1"/>
        <v>HI 4</v>
      </c>
      <c r="B206" s="12" t="str">
        <f t="shared" si="2"/>
        <v>HI</v>
      </c>
      <c r="C206" s="13">
        <v>4.0</v>
      </c>
      <c r="D206" s="14" t="s">
        <v>102</v>
      </c>
      <c r="E206" s="14" t="s">
        <v>103</v>
      </c>
      <c r="F206" s="15"/>
      <c r="G206" s="16"/>
      <c r="H206" s="15"/>
      <c r="I206" s="14" t="s">
        <v>119</v>
      </c>
      <c r="J206" s="19">
        <v>18.8</v>
      </c>
      <c r="K206" s="14">
        <v>9.0</v>
      </c>
      <c r="L206" s="15" t="str">
        <f>VLOOKUP(I206,'Odrůdy a zkratky'!$A$2:$C$39,3,0)</f>
        <v>bílé</v>
      </c>
    </row>
    <row r="207" ht="13.5" hidden="1" customHeight="1">
      <c r="A207" s="4" t="str">
        <f t="shared" si="1"/>
        <v>IO 2</v>
      </c>
      <c r="B207" s="12" t="str">
        <f t="shared" si="2"/>
        <v>IO</v>
      </c>
      <c r="C207" s="13">
        <v>2.0</v>
      </c>
      <c r="D207" s="14" t="s">
        <v>134</v>
      </c>
      <c r="E207" s="14" t="s">
        <v>135</v>
      </c>
      <c r="F207" s="15"/>
      <c r="G207" s="18" t="s">
        <v>74</v>
      </c>
      <c r="H207" s="15"/>
      <c r="I207" s="14" t="s">
        <v>225</v>
      </c>
      <c r="J207" s="19">
        <v>18.7</v>
      </c>
      <c r="K207" s="14">
        <v>9.0</v>
      </c>
      <c r="L207" s="15" t="str">
        <f>VLOOKUP(I207,'Odrůdy a zkratky'!$A$2:$C$39,3,0)</f>
        <v>bílé</v>
      </c>
    </row>
    <row r="208" ht="13.5" hidden="1" customHeight="1">
      <c r="A208" s="4" t="str">
        <f t="shared" si="1"/>
        <v>HI 6</v>
      </c>
      <c r="B208" s="12" t="str">
        <f t="shared" si="2"/>
        <v>HI</v>
      </c>
      <c r="C208" s="13">
        <v>6.0</v>
      </c>
      <c r="D208" s="14" t="s">
        <v>123</v>
      </c>
      <c r="E208" s="14" t="s">
        <v>124</v>
      </c>
      <c r="F208" s="15"/>
      <c r="G208" s="18" t="s">
        <v>23</v>
      </c>
      <c r="H208" s="15"/>
      <c r="I208" s="14" t="s">
        <v>119</v>
      </c>
      <c r="J208" s="19">
        <v>18.7</v>
      </c>
      <c r="K208" s="14">
        <v>9.0</v>
      </c>
      <c r="L208" s="15" t="str">
        <f>VLOOKUP(I208,'Odrůdy a zkratky'!$A$2:$C$39,3,0)</f>
        <v>bílé</v>
      </c>
    </row>
    <row r="209" ht="13.5" hidden="1" customHeight="1">
      <c r="A209" s="4" t="str">
        <f t="shared" si="1"/>
        <v>SZ 3</v>
      </c>
      <c r="B209" s="12" t="str">
        <f t="shared" si="2"/>
        <v>SZ</v>
      </c>
      <c r="C209" s="13">
        <v>3.0</v>
      </c>
      <c r="D209" s="14" t="s">
        <v>206</v>
      </c>
      <c r="E209" s="14" t="s">
        <v>86</v>
      </c>
      <c r="F209" s="15"/>
      <c r="G209" s="16"/>
      <c r="H209" s="15"/>
      <c r="I209" s="14" t="s">
        <v>232</v>
      </c>
      <c r="J209" s="19">
        <v>18.4</v>
      </c>
      <c r="K209" s="14">
        <v>9.0</v>
      </c>
      <c r="L209" s="15" t="str">
        <f>VLOOKUP(I209,'Odrůdy a zkratky'!$A$2:$C$39,3,0)</f>
        <v>bílé</v>
      </c>
    </row>
    <row r="210" ht="13.5" hidden="1" customHeight="1">
      <c r="A210" s="4" t="str">
        <f t="shared" si="1"/>
        <v>HI 3</v>
      </c>
      <c r="B210" s="12" t="str">
        <f t="shared" si="2"/>
        <v>HI</v>
      </c>
      <c r="C210" s="13">
        <v>3.0</v>
      </c>
      <c r="D210" s="14" t="s">
        <v>121</v>
      </c>
      <c r="E210" s="14" t="s">
        <v>13</v>
      </c>
      <c r="F210" s="15"/>
      <c r="G210" s="16"/>
      <c r="H210" s="14">
        <v>2022.0</v>
      </c>
      <c r="I210" s="14" t="s">
        <v>119</v>
      </c>
      <c r="J210" s="19">
        <v>17.8</v>
      </c>
      <c r="K210" s="14">
        <v>9.0</v>
      </c>
      <c r="L210" s="15" t="str">
        <f>VLOOKUP(I210,'Odrůdy a zkratky'!$A$2:$C$39,3,0)</f>
        <v>bílé</v>
      </c>
    </row>
    <row r="211" ht="13.5" customHeight="1">
      <c r="A211" s="27" t="str">
        <f t="shared" si="1"/>
        <v>DO 7</v>
      </c>
      <c r="B211" s="28" t="str">
        <f t="shared" si="2"/>
        <v>DO</v>
      </c>
      <c r="C211" s="29">
        <v>7.0</v>
      </c>
      <c r="D211" s="30" t="s">
        <v>28</v>
      </c>
      <c r="E211" s="30" t="s">
        <v>15</v>
      </c>
      <c r="F211" s="32"/>
      <c r="G211" s="31"/>
      <c r="H211" s="32"/>
      <c r="I211" s="30" t="s">
        <v>88</v>
      </c>
      <c r="J211" s="33">
        <v>18.8</v>
      </c>
      <c r="K211" s="30">
        <v>15.0</v>
      </c>
      <c r="L211" s="32" t="str">
        <f>VLOOKUP(I211,'Odrůdy a zkratky'!$A$2:$C$39,3,0)</f>
        <v>červené</v>
      </c>
      <c r="M211" s="3">
        <v>18.5</v>
      </c>
    </row>
    <row r="212" ht="13.5" hidden="1" customHeight="1">
      <c r="A212" s="4" t="str">
        <f t="shared" si="1"/>
        <v>HI 8</v>
      </c>
      <c r="B212" s="12" t="str">
        <f t="shared" si="2"/>
        <v>HI</v>
      </c>
      <c r="C212" s="13">
        <v>8.0</v>
      </c>
      <c r="D212" s="14" t="s">
        <v>125</v>
      </c>
      <c r="E212" s="14" t="s">
        <v>25</v>
      </c>
      <c r="F212" s="15"/>
      <c r="G212" s="18" t="s">
        <v>23</v>
      </c>
      <c r="H212" s="15"/>
      <c r="I212" s="14" t="s">
        <v>119</v>
      </c>
      <c r="J212" s="19">
        <v>18.2</v>
      </c>
      <c r="K212" s="14">
        <v>9.0</v>
      </c>
      <c r="L212" s="15" t="str">
        <f>VLOOKUP(I212,'Odrůdy a zkratky'!$A$2:$C$39,3,0)</f>
        <v>bílé</v>
      </c>
    </row>
    <row r="213" ht="13.5" hidden="1" customHeight="1">
      <c r="A213" s="4" t="str">
        <f t="shared" si="1"/>
        <v>HI 11</v>
      </c>
      <c r="B213" s="12" t="str">
        <f t="shared" si="2"/>
        <v>HI</v>
      </c>
      <c r="C213" s="13">
        <v>11.0</v>
      </c>
      <c r="D213" s="14" t="s">
        <v>55</v>
      </c>
      <c r="E213" s="14" t="s">
        <v>56</v>
      </c>
      <c r="F213" s="15"/>
      <c r="G213" s="16"/>
      <c r="H213" s="15"/>
      <c r="I213" s="14" t="s">
        <v>119</v>
      </c>
      <c r="J213" s="19">
        <v>17.5</v>
      </c>
      <c r="K213" s="14">
        <v>9.0</v>
      </c>
      <c r="L213" s="15" t="str">
        <f>VLOOKUP(I213,'Odrůdy a zkratky'!$A$2:$C$39,3,0)</f>
        <v>bílé</v>
      </c>
    </row>
    <row r="214" ht="13.5" customHeight="1">
      <c r="A214" s="27" t="str">
        <f t="shared" si="1"/>
        <v>SV 16</v>
      </c>
      <c r="B214" s="28" t="str">
        <f t="shared" si="2"/>
        <v>SV</v>
      </c>
      <c r="C214" s="29">
        <v>16.0</v>
      </c>
      <c r="D214" s="30" t="s">
        <v>28</v>
      </c>
      <c r="E214" s="30" t="s">
        <v>15</v>
      </c>
      <c r="F214" s="32"/>
      <c r="G214" s="31"/>
      <c r="H214" s="32"/>
      <c r="I214" s="30" t="s">
        <v>60</v>
      </c>
      <c r="J214" s="33">
        <v>18.6</v>
      </c>
      <c r="K214" s="30">
        <v>11.0</v>
      </c>
      <c r="L214" s="32" t="str">
        <f>VLOOKUP(I214,'Odrůdy a zkratky'!$A$2:$C$39,3,0)</f>
        <v>červené</v>
      </c>
    </row>
    <row r="215" ht="13.5" customHeight="1">
      <c r="A215" s="27" t="str">
        <f t="shared" si="1"/>
        <v>ZW 14</v>
      </c>
      <c r="B215" s="28" t="str">
        <f t="shared" si="2"/>
        <v>ZW</v>
      </c>
      <c r="C215" s="29">
        <v>14.0</v>
      </c>
      <c r="D215" s="30" t="s">
        <v>28</v>
      </c>
      <c r="E215" s="30" t="s">
        <v>15</v>
      </c>
      <c r="F215" s="32"/>
      <c r="G215" s="31"/>
      <c r="H215" s="32"/>
      <c r="I215" s="30" t="s">
        <v>9</v>
      </c>
      <c r="J215" s="33">
        <v>18.6</v>
      </c>
      <c r="K215" s="30">
        <v>13.0</v>
      </c>
      <c r="L215" s="32" t="str">
        <f>VLOOKUP(I215,'Odrůdy a zkratky'!$A$2:$C$39,3,0)</f>
        <v>červené</v>
      </c>
    </row>
    <row r="216" ht="13.5" hidden="1" customHeight="1">
      <c r="A216" s="4" t="str">
        <f t="shared" si="1"/>
        <v>IO 3</v>
      </c>
      <c r="B216" s="12" t="str">
        <f t="shared" si="2"/>
        <v>IO</v>
      </c>
      <c r="C216" s="13">
        <v>3.0</v>
      </c>
      <c r="D216" s="14" t="s">
        <v>218</v>
      </c>
      <c r="E216" s="14" t="s">
        <v>219</v>
      </c>
      <c r="F216" s="15"/>
      <c r="G216" s="18" t="s">
        <v>74</v>
      </c>
      <c r="H216" s="15"/>
      <c r="I216" s="14" t="s">
        <v>225</v>
      </c>
      <c r="J216" s="19">
        <v>18.0</v>
      </c>
      <c r="K216" s="14">
        <v>9.0</v>
      </c>
      <c r="L216" s="15" t="str">
        <f>VLOOKUP(I216,'Odrůdy a zkratky'!$A$2:$C$39,3,0)</f>
        <v>bílé</v>
      </c>
    </row>
    <row r="217" ht="13.5" hidden="1" customHeight="1">
      <c r="A217" s="4" t="str">
        <f t="shared" si="1"/>
        <v>HI 10</v>
      </c>
      <c r="B217" s="12" t="str">
        <f t="shared" si="2"/>
        <v>HI</v>
      </c>
      <c r="C217" s="13">
        <v>10.0</v>
      </c>
      <c r="D217" s="14" t="s">
        <v>126</v>
      </c>
      <c r="E217" s="14" t="s">
        <v>25</v>
      </c>
      <c r="F217" s="15"/>
      <c r="G217" s="18" t="s">
        <v>23</v>
      </c>
      <c r="H217" s="14">
        <v>2022.0</v>
      </c>
      <c r="I217" s="14" t="s">
        <v>119</v>
      </c>
      <c r="J217" s="19">
        <v>18.6</v>
      </c>
      <c r="K217" s="14">
        <v>9.0</v>
      </c>
      <c r="L217" s="15" t="str">
        <f>VLOOKUP(I217,'Odrůdy a zkratky'!$A$2:$C$39,3,0)</f>
        <v>bílé</v>
      </c>
    </row>
    <row r="218" ht="13.5" hidden="1" customHeight="1">
      <c r="A218" s="4" t="str">
        <f t="shared" si="1"/>
        <v>SZ 1</v>
      </c>
      <c r="B218" s="12" t="str">
        <f t="shared" si="2"/>
        <v>SZ</v>
      </c>
      <c r="C218" s="13">
        <v>1.0</v>
      </c>
      <c r="D218" s="14" t="s">
        <v>131</v>
      </c>
      <c r="E218" s="14" t="s">
        <v>13</v>
      </c>
      <c r="F218" s="15"/>
      <c r="G218" s="16"/>
      <c r="H218" s="15"/>
      <c r="I218" s="14" t="s">
        <v>232</v>
      </c>
      <c r="J218" s="19">
        <v>18.3</v>
      </c>
      <c r="K218" s="14">
        <v>9.0</v>
      </c>
      <c r="L218" s="15" t="str">
        <f>VLOOKUP(I218,'Odrůdy a zkratky'!$A$2:$C$39,3,0)</f>
        <v>bílé</v>
      </c>
    </row>
    <row r="219" ht="13.5" hidden="1" customHeight="1">
      <c r="A219" s="4" t="str">
        <f t="shared" si="1"/>
        <v>HI 9</v>
      </c>
      <c r="B219" s="12" t="str">
        <f t="shared" si="2"/>
        <v>HI</v>
      </c>
      <c r="C219" s="13">
        <v>9.0</v>
      </c>
      <c r="D219" s="14" t="s">
        <v>49</v>
      </c>
      <c r="E219" s="14" t="s">
        <v>25</v>
      </c>
      <c r="F219" s="15"/>
      <c r="G219" s="18" t="s">
        <v>23</v>
      </c>
      <c r="H219" s="15"/>
      <c r="I219" s="14" t="s">
        <v>119</v>
      </c>
      <c r="J219" s="19">
        <v>18.4</v>
      </c>
      <c r="K219" s="14">
        <v>9.0</v>
      </c>
      <c r="L219" s="15" t="str">
        <f>VLOOKUP(I219,'Odrůdy a zkratky'!$A$2:$C$39,3,0)</f>
        <v>bílé</v>
      </c>
    </row>
    <row r="220" ht="13.5" hidden="1" customHeight="1">
      <c r="A220" s="4" t="str">
        <f t="shared" si="1"/>
        <v>IO 1</v>
      </c>
      <c r="B220" s="12" t="str">
        <f t="shared" si="2"/>
        <v>IO</v>
      </c>
      <c r="C220" s="13">
        <v>1.0</v>
      </c>
      <c r="D220" s="14" t="s">
        <v>208</v>
      </c>
      <c r="E220" s="14" t="s">
        <v>38</v>
      </c>
      <c r="F220" s="15"/>
      <c r="G220" s="16"/>
      <c r="H220" s="15"/>
      <c r="I220" s="14" t="s">
        <v>225</v>
      </c>
      <c r="J220" s="19">
        <v>18.4</v>
      </c>
      <c r="K220" s="14">
        <v>9.0</v>
      </c>
      <c r="L220" s="15" t="str">
        <f>VLOOKUP(I220,'Odrůdy a zkratky'!$A$2:$C$39,3,0)</f>
        <v>bílé</v>
      </c>
    </row>
    <row r="221" ht="13.5" hidden="1" customHeight="1">
      <c r="A221" s="4" t="str">
        <f t="shared" si="1"/>
        <v>HI 14</v>
      </c>
      <c r="B221" s="12" t="str">
        <f t="shared" si="2"/>
        <v>HI</v>
      </c>
      <c r="C221" s="13">
        <v>14.0</v>
      </c>
      <c r="D221" s="14" t="s">
        <v>107</v>
      </c>
      <c r="E221" s="14" t="s">
        <v>27</v>
      </c>
      <c r="F221" s="15"/>
      <c r="G221" s="16"/>
      <c r="H221" s="14">
        <v>2022.0</v>
      </c>
      <c r="I221" s="14" t="s">
        <v>119</v>
      </c>
      <c r="J221" s="19">
        <v>18.8</v>
      </c>
      <c r="K221" s="14">
        <v>9.0</v>
      </c>
      <c r="L221" s="15" t="str">
        <f>VLOOKUP(I221,'Odrůdy a zkratky'!$A$2:$C$39,3,0)</f>
        <v>bílé</v>
      </c>
    </row>
    <row r="222" ht="13.5" hidden="1" customHeight="1">
      <c r="A222" s="4" t="str">
        <f t="shared" si="1"/>
        <v>HI 12</v>
      </c>
      <c r="B222" s="12" t="str">
        <f t="shared" si="2"/>
        <v>HI</v>
      </c>
      <c r="C222" s="13">
        <v>12.0</v>
      </c>
      <c r="D222" s="14" t="s">
        <v>127</v>
      </c>
      <c r="E222" s="14" t="s">
        <v>69</v>
      </c>
      <c r="F222" s="15"/>
      <c r="G222" s="18" t="s">
        <v>94</v>
      </c>
      <c r="H222" s="15"/>
      <c r="I222" s="14" t="s">
        <v>119</v>
      </c>
      <c r="J222" s="19">
        <v>18.0</v>
      </c>
      <c r="K222" s="14">
        <v>9.0</v>
      </c>
      <c r="L222" s="15" t="str">
        <f>VLOOKUP(I222,'Odrůdy a zkratky'!$A$2:$C$39,3,0)</f>
        <v>bílé</v>
      </c>
    </row>
    <row r="223" ht="13.5" hidden="1" customHeight="1">
      <c r="A223" s="4" t="str">
        <f t="shared" si="1"/>
        <v>HI 15</v>
      </c>
      <c r="B223" s="12" t="str">
        <f t="shared" si="2"/>
        <v>HI</v>
      </c>
      <c r="C223" s="13">
        <v>15.0</v>
      </c>
      <c r="D223" s="14" t="s">
        <v>108</v>
      </c>
      <c r="E223" s="14" t="s">
        <v>27</v>
      </c>
      <c r="F223" s="15"/>
      <c r="G223" s="18" t="s">
        <v>23</v>
      </c>
      <c r="H223" s="14">
        <v>2022.0</v>
      </c>
      <c r="I223" s="14" t="s">
        <v>119</v>
      </c>
      <c r="J223" s="19">
        <v>18.7</v>
      </c>
      <c r="K223" s="14">
        <v>9.0</v>
      </c>
      <c r="L223" s="15" t="str">
        <f>VLOOKUP(I223,'Odrůdy a zkratky'!$A$2:$C$39,3,0)</f>
        <v>bílé</v>
      </c>
    </row>
    <row r="224" ht="13.5" hidden="1" customHeight="1">
      <c r="A224" s="4" t="str">
        <f t="shared" si="1"/>
        <v>HI 7</v>
      </c>
      <c r="B224" s="12" t="str">
        <f t="shared" si="2"/>
        <v>HI</v>
      </c>
      <c r="C224" s="13">
        <v>7.0</v>
      </c>
      <c r="D224" s="14" t="s">
        <v>37</v>
      </c>
      <c r="E224" s="14" t="s">
        <v>38</v>
      </c>
      <c r="F224" s="15"/>
      <c r="G224" s="16"/>
      <c r="H224" s="15"/>
      <c r="I224" s="14" t="s">
        <v>119</v>
      </c>
      <c r="J224" s="19">
        <v>18.1</v>
      </c>
      <c r="K224" s="14">
        <v>9.0</v>
      </c>
      <c r="L224" s="15" t="str">
        <f>VLOOKUP(I224,'Odrůdy a zkratky'!$A$2:$C$39,3,0)</f>
        <v>bílé</v>
      </c>
    </row>
    <row r="225" ht="13.5" hidden="1" customHeight="1">
      <c r="A225" s="4" t="str">
        <f t="shared" si="1"/>
        <v>SZ 2</v>
      </c>
      <c r="B225" s="12" t="str">
        <f t="shared" si="2"/>
        <v>SZ</v>
      </c>
      <c r="C225" s="13">
        <v>2.0</v>
      </c>
      <c r="D225" s="14" t="s">
        <v>209</v>
      </c>
      <c r="E225" s="14" t="s">
        <v>98</v>
      </c>
      <c r="F225" s="15"/>
      <c r="G225" s="16"/>
      <c r="H225" s="15"/>
      <c r="I225" s="14" t="s">
        <v>232</v>
      </c>
      <c r="J225" s="19">
        <v>18.2</v>
      </c>
      <c r="K225" s="14">
        <v>9.0</v>
      </c>
      <c r="L225" s="15" t="str">
        <f>VLOOKUP(I225,'Odrůdy a zkratky'!$A$2:$C$39,3,0)</f>
        <v>bílé</v>
      </c>
    </row>
    <row r="226" ht="13.5" hidden="1" customHeight="1">
      <c r="A226" s="4" t="str">
        <f t="shared" si="1"/>
        <v>HI 1</v>
      </c>
      <c r="B226" s="12" t="str">
        <f t="shared" si="2"/>
        <v>HI</v>
      </c>
      <c r="C226" s="13">
        <v>1.0</v>
      </c>
      <c r="D226" s="14" t="s">
        <v>117</v>
      </c>
      <c r="E226" s="14" t="s">
        <v>118</v>
      </c>
      <c r="F226" s="15"/>
      <c r="G226" s="18" t="s">
        <v>94</v>
      </c>
      <c r="H226" s="15"/>
      <c r="I226" s="14" t="s">
        <v>119</v>
      </c>
      <c r="J226" s="19">
        <v>18.2</v>
      </c>
      <c r="K226" s="14">
        <v>9.0</v>
      </c>
      <c r="L226" s="15" t="str">
        <f>VLOOKUP(I226,'Odrůdy a zkratky'!$A$2:$C$39,3,0)</f>
        <v>bílé</v>
      </c>
    </row>
    <row r="227" ht="13.5" customHeight="1">
      <c r="A227" s="27" t="str">
        <f t="shared" si="1"/>
        <v>SMČ 9</v>
      </c>
      <c r="B227" s="28" t="str">
        <f t="shared" si="2"/>
        <v>SMČ</v>
      </c>
      <c r="C227" s="29">
        <v>9.0</v>
      </c>
      <c r="D227" s="30" t="s">
        <v>28</v>
      </c>
      <c r="E227" s="30" t="s">
        <v>15</v>
      </c>
      <c r="F227" s="30" t="s">
        <v>242</v>
      </c>
      <c r="G227" s="31"/>
      <c r="H227" s="32"/>
      <c r="I227" s="30" t="s">
        <v>234</v>
      </c>
      <c r="J227" s="33">
        <v>18.4</v>
      </c>
      <c r="K227" s="30">
        <v>12.0</v>
      </c>
      <c r="L227" s="32" t="str">
        <f>VLOOKUP(I227,'Odrůdy a zkratky'!$A$2:$C$39,3,0)</f>
        <v>červené</v>
      </c>
    </row>
    <row r="228" ht="13.5" hidden="1" customHeight="1">
      <c r="A228" s="4" t="str">
        <f t="shared" si="1"/>
        <v>HI 5</v>
      </c>
      <c r="B228" s="12" t="str">
        <f t="shared" si="2"/>
        <v>HI</v>
      </c>
      <c r="C228" s="13">
        <v>5.0</v>
      </c>
      <c r="D228" s="14" t="s">
        <v>122</v>
      </c>
      <c r="E228" s="14" t="s">
        <v>17</v>
      </c>
      <c r="F228" s="15"/>
      <c r="G228" s="16"/>
      <c r="H228" s="15"/>
      <c r="I228" s="14" t="s">
        <v>119</v>
      </c>
      <c r="J228" s="19">
        <v>18.4</v>
      </c>
      <c r="K228" s="14">
        <v>9.0</v>
      </c>
      <c r="L228" s="15" t="str">
        <f>VLOOKUP(I228,'Odrůdy a zkratky'!$A$2:$C$39,3,0)</f>
        <v>bílé</v>
      </c>
    </row>
    <row r="229" ht="13.5" customHeight="1">
      <c r="A229" s="27" t="str">
        <f t="shared" si="1"/>
        <v>VZ 30</v>
      </c>
      <c r="B229" s="28" t="str">
        <f t="shared" si="2"/>
        <v>VZ</v>
      </c>
      <c r="C229" s="29">
        <v>30.0</v>
      </c>
      <c r="D229" s="30" t="s">
        <v>28</v>
      </c>
      <c r="E229" s="30" t="s">
        <v>15</v>
      </c>
      <c r="F229" s="32"/>
      <c r="G229" s="31"/>
      <c r="H229" s="30">
        <v>2022.0</v>
      </c>
      <c r="I229" s="30" t="s">
        <v>167</v>
      </c>
      <c r="J229" s="33">
        <v>18.2</v>
      </c>
      <c r="K229" s="30">
        <v>5.0</v>
      </c>
      <c r="L229" s="32" t="str">
        <f>VLOOKUP(I229,'Odrůdy a zkratky'!$A$2:$C$39,3,0)</f>
        <v>bílé</v>
      </c>
    </row>
    <row r="230" ht="13.5" hidden="1" customHeight="1">
      <c r="A230" s="4" t="str">
        <f t="shared" si="1"/>
        <v>ROS 14</v>
      </c>
      <c r="B230" s="12" t="str">
        <f t="shared" si="2"/>
        <v>ROS</v>
      </c>
      <c r="C230" s="13">
        <v>14.0</v>
      </c>
      <c r="D230" s="14" t="s">
        <v>184</v>
      </c>
      <c r="E230" s="14" t="s">
        <v>27</v>
      </c>
      <c r="F230" s="14" t="s">
        <v>272</v>
      </c>
      <c r="G230" s="16"/>
      <c r="H230" s="15"/>
      <c r="I230" s="14" t="s">
        <v>261</v>
      </c>
      <c r="J230" s="17">
        <v>18.4</v>
      </c>
      <c r="K230" s="14">
        <v>10.0</v>
      </c>
      <c r="L230" s="15" t="str">
        <f>VLOOKUP(I230,'Odrůdy a zkratky'!$A$2:$C$39,3,0)</f>
        <v>rosé</v>
      </c>
    </row>
    <row r="231" ht="13.5" hidden="1" customHeight="1">
      <c r="A231" s="4" t="str">
        <f t="shared" si="1"/>
        <v>ROS 9</v>
      </c>
      <c r="B231" s="12" t="str">
        <f t="shared" si="2"/>
        <v>ROS</v>
      </c>
      <c r="C231" s="13">
        <v>9.0</v>
      </c>
      <c r="D231" s="14" t="s">
        <v>138</v>
      </c>
      <c r="E231" s="14" t="s">
        <v>69</v>
      </c>
      <c r="F231" s="14" t="s">
        <v>269</v>
      </c>
      <c r="G231" s="18" t="s">
        <v>23</v>
      </c>
      <c r="H231" s="15"/>
      <c r="I231" s="14" t="s">
        <v>261</v>
      </c>
      <c r="J231" s="17">
        <v>18.7</v>
      </c>
      <c r="K231" s="14">
        <v>10.0</v>
      </c>
      <c r="L231" s="15" t="str">
        <f>VLOOKUP(I231,'Odrůdy a zkratky'!$A$2:$C$39,3,0)</f>
        <v>rosé</v>
      </c>
    </row>
    <row r="232" ht="13.5" hidden="1" customHeight="1">
      <c r="A232" s="4" t="str">
        <f t="shared" si="1"/>
        <v>ROS 20</v>
      </c>
      <c r="B232" s="12" t="str">
        <f t="shared" si="2"/>
        <v>ROS</v>
      </c>
      <c r="C232" s="13">
        <v>20.0</v>
      </c>
      <c r="D232" s="14" t="s">
        <v>109</v>
      </c>
      <c r="E232" s="14" t="s">
        <v>27</v>
      </c>
      <c r="F232" s="14" t="s">
        <v>265</v>
      </c>
      <c r="G232" s="16"/>
      <c r="H232" s="15"/>
      <c r="I232" s="14" t="s">
        <v>261</v>
      </c>
      <c r="J232" s="17">
        <v>18.7</v>
      </c>
      <c r="K232" s="14">
        <v>10.0</v>
      </c>
      <c r="L232" s="15" t="str">
        <f>VLOOKUP(I232,'Odrůdy a zkratky'!$A$2:$C$39,3,0)</f>
        <v>rosé</v>
      </c>
    </row>
    <row r="233" ht="13.5" hidden="1" customHeight="1">
      <c r="A233" s="4" t="str">
        <f t="shared" si="1"/>
        <v>ROS 5</v>
      </c>
      <c r="B233" s="12" t="str">
        <f t="shared" si="2"/>
        <v>ROS</v>
      </c>
      <c r="C233" s="13">
        <v>5.0</v>
      </c>
      <c r="D233" s="14" t="s">
        <v>121</v>
      </c>
      <c r="E233" s="14" t="s">
        <v>13</v>
      </c>
      <c r="F233" s="14" t="s">
        <v>265</v>
      </c>
      <c r="G233" s="16"/>
      <c r="H233" s="14">
        <v>2022.0</v>
      </c>
      <c r="I233" s="14" t="s">
        <v>261</v>
      </c>
      <c r="J233" s="17">
        <v>17.5</v>
      </c>
      <c r="K233" s="14">
        <v>10.0</v>
      </c>
      <c r="L233" s="15" t="str">
        <f>VLOOKUP(I233,'Odrůdy a zkratky'!$A$2:$C$39,3,0)</f>
        <v>rosé</v>
      </c>
    </row>
    <row r="234" ht="13.5" customHeight="1">
      <c r="A234" s="27" t="str">
        <f t="shared" si="1"/>
        <v>ZW 13</v>
      </c>
      <c r="B234" s="28" t="str">
        <f t="shared" si="2"/>
        <v>ZW</v>
      </c>
      <c r="C234" s="29">
        <v>13.0</v>
      </c>
      <c r="D234" s="30" t="s">
        <v>28</v>
      </c>
      <c r="E234" s="30" t="s">
        <v>15</v>
      </c>
      <c r="F234" s="32"/>
      <c r="G234" s="31"/>
      <c r="H234" s="30">
        <v>2022.0</v>
      </c>
      <c r="I234" s="30" t="s">
        <v>9</v>
      </c>
      <c r="J234" s="33">
        <v>18.2</v>
      </c>
      <c r="K234" s="30">
        <v>13.0</v>
      </c>
      <c r="L234" s="32" t="str">
        <f>VLOOKUP(I234,'Odrůdy a zkratky'!$A$2:$C$39,3,0)</f>
        <v>červené</v>
      </c>
    </row>
    <row r="235" ht="13.5" hidden="1" customHeight="1">
      <c r="A235" s="4" t="str">
        <f t="shared" si="1"/>
        <v>ROS 16</v>
      </c>
      <c r="B235" s="12" t="str">
        <f t="shared" si="2"/>
        <v>ROS</v>
      </c>
      <c r="C235" s="13">
        <v>16.0</v>
      </c>
      <c r="D235" s="14" t="s">
        <v>147</v>
      </c>
      <c r="E235" s="14" t="s">
        <v>8</v>
      </c>
      <c r="F235" s="14" t="s">
        <v>270</v>
      </c>
      <c r="G235" s="16"/>
      <c r="H235" s="15"/>
      <c r="I235" s="14" t="s">
        <v>261</v>
      </c>
      <c r="J235" s="17">
        <v>18.2</v>
      </c>
      <c r="K235" s="14">
        <v>10.0</v>
      </c>
      <c r="L235" s="15" t="str">
        <f>VLOOKUP(I235,'Odrůdy a zkratky'!$A$2:$C$39,3,0)</f>
        <v>rosé</v>
      </c>
    </row>
    <row r="236" ht="13.5" hidden="1" customHeight="1">
      <c r="A236" s="4" t="str">
        <f t="shared" si="1"/>
        <v>ROS 7</v>
      </c>
      <c r="B236" s="12" t="str">
        <f t="shared" si="2"/>
        <v>ROS</v>
      </c>
      <c r="C236" s="13">
        <v>7.0</v>
      </c>
      <c r="D236" s="14" t="s">
        <v>266</v>
      </c>
      <c r="E236" s="14" t="s">
        <v>51</v>
      </c>
      <c r="F236" s="14" t="s">
        <v>267</v>
      </c>
      <c r="G236" s="16"/>
      <c r="H236" s="15"/>
      <c r="I236" s="14" t="s">
        <v>261</v>
      </c>
      <c r="J236" s="17">
        <v>18.9</v>
      </c>
      <c r="K236" s="14">
        <v>10.0</v>
      </c>
      <c r="L236" s="15" t="str">
        <f>VLOOKUP(I236,'Odrůdy a zkratky'!$A$2:$C$39,3,0)</f>
        <v>rosé</v>
      </c>
    </row>
    <row r="237" ht="13.5" hidden="1" customHeight="1">
      <c r="A237" s="4" t="str">
        <f t="shared" si="1"/>
        <v>ROS 6</v>
      </c>
      <c r="B237" s="12" t="str">
        <f t="shared" si="2"/>
        <v>ROS</v>
      </c>
      <c r="C237" s="13">
        <v>6.0</v>
      </c>
      <c r="D237" s="14" t="s">
        <v>266</v>
      </c>
      <c r="E237" s="14" t="s">
        <v>51</v>
      </c>
      <c r="F237" s="14" t="s">
        <v>267</v>
      </c>
      <c r="G237" s="16"/>
      <c r="H237" s="14">
        <v>2022.0</v>
      </c>
      <c r="I237" s="14" t="s">
        <v>261</v>
      </c>
      <c r="J237" s="17">
        <v>18.6</v>
      </c>
      <c r="K237" s="14">
        <v>10.0</v>
      </c>
      <c r="L237" s="15" t="str">
        <f>VLOOKUP(I237,'Odrůdy a zkratky'!$A$2:$C$39,3,0)</f>
        <v>rosé</v>
      </c>
    </row>
    <row r="238" ht="13.5" hidden="1" customHeight="1">
      <c r="A238" s="4" t="str">
        <f t="shared" si="1"/>
        <v>ROS 1</v>
      </c>
      <c r="B238" s="12" t="str">
        <f t="shared" si="2"/>
        <v>ROS</v>
      </c>
      <c r="C238" s="13">
        <v>1.0</v>
      </c>
      <c r="D238" s="14" t="s">
        <v>145</v>
      </c>
      <c r="E238" s="14" t="s">
        <v>47</v>
      </c>
      <c r="F238" s="14" t="s">
        <v>260</v>
      </c>
      <c r="G238" s="18" t="s">
        <v>23</v>
      </c>
      <c r="H238" s="15"/>
      <c r="I238" s="14" t="s">
        <v>261</v>
      </c>
      <c r="J238" s="17">
        <v>18.8</v>
      </c>
      <c r="K238" s="14">
        <v>10.0</v>
      </c>
      <c r="L238" s="15" t="str">
        <f>VLOOKUP(I238,'Odrůdy a zkratky'!$A$2:$C$39,3,0)</f>
        <v>rosé</v>
      </c>
    </row>
    <row r="239" ht="13.5" hidden="1" customHeight="1">
      <c r="A239" s="4" t="str">
        <f t="shared" si="1"/>
        <v>ROS 19</v>
      </c>
      <c r="B239" s="12" t="str">
        <f t="shared" si="2"/>
        <v>ROS</v>
      </c>
      <c r="C239" s="13">
        <v>19.0</v>
      </c>
      <c r="D239" s="14" t="s">
        <v>230</v>
      </c>
      <c r="E239" s="14" t="s">
        <v>33</v>
      </c>
      <c r="F239" s="14" t="s">
        <v>260</v>
      </c>
      <c r="G239" s="18" t="s">
        <v>74</v>
      </c>
      <c r="H239" s="15"/>
      <c r="I239" s="14" t="s">
        <v>261</v>
      </c>
      <c r="J239" s="17">
        <v>18.7</v>
      </c>
      <c r="K239" s="14">
        <v>10.0</v>
      </c>
      <c r="L239" s="15" t="str">
        <f>VLOOKUP(I239,'Odrůdy a zkratky'!$A$2:$C$39,3,0)</f>
        <v>rosé</v>
      </c>
    </row>
    <row r="240" ht="13.5" hidden="1" customHeight="1">
      <c r="A240" s="4" t="str">
        <f t="shared" si="1"/>
        <v>ROS 10</v>
      </c>
      <c r="B240" s="12" t="str">
        <f t="shared" si="2"/>
        <v>ROS</v>
      </c>
      <c r="C240" s="13">
        <v>10.0</v>
      </c>
      <c r="D240" s="14" t="s">
        <v>127</v>
      </c>
      <c r="E240" s="14" t="s">
        <v>69</v>
      </c>
      <c r="F240" s="14" t="s">
        <v>265</v>
      </c>
      <c r="G240" s="16"/>
      <c r="H240" s="15"/>
      <c r="I240" s="14" t="s">
        <v>261</v>
      </c>
      <c r="J240" s="17">
        <v>17.7</v>
      </c>
      <c r="K240" s="14">
        <v>10.0</v>
      </c>
      <c r="L240" s="15" t="str">
        <f>VLOOKUP(I240,'Odrůdy a zkratky'!$A$2:$C$39,3,0)</f>
        <v>rosé</v>
      </c>
    </row>
    <row r="241" ht="13.5" hidden="1" customHeight="1">
      <c r="A241" s="4" t="str">
        <f t="shared" si="1"/>
        <v>ROS 8</v>
      </c>
      <c r="B241" s="12" t="str">
        <f t="shared" si="2"/>
        <v>ROS</v>
      </c>
      <c r="C241" s="13">
        <v>8.0</v>
      </c>
      <c r="D241" s="14" t="s">
        <v>268</v>
      </c>
      <c r="E241" s="14" t="s">
        <v>25</v>
      </c>
      <c r="F241" s="14" t="s">
        <v>265</v>
      </c>
      <c r="G241" s="16"/>
      <c r="H241" s="15"/>
      <c r="I241" s="14" t="s">
        <v>261</v>
      </c>
      <c r="J241" s="17">
        <v>18.6</v>
      </c>
      <c r="K241" s="14">
        <v>10.0</v>
      </c>
      <c r="L241" s="15" t="str">
        <f>VLOOKUP(I241,'Odrůdy a zkratky'!$A$2:$C$39,3,0)</f>
        <v>rosé</v>
      </c>
    </row>
    <row r="242" ht="13.5" customHeight="1">
      <c r="A242" s="4" t="str">
        <f t="shared" si="1"/>
        <v>RM 5</v>
      </c>
      <c r="B242" s="12" t="str">
        <f t="shared" si="2"/>
        <v>RM</v>
      </c>
      <c r="C242" s="13">
        <v>5.0</v>
      </c>
      <c r="D242" s="14" t="s">
        <v>99</v>
      </c>
      <c r="E242" s="14" t="s">
        <v>15</v>
      </c>
      <c r="F242" s="15"/>
      <c r="G242" s="18" t="s">
        <v>40</v>
      </c>
      <c r="H242" s="14">
        <v>2020.0</v>
      </c>
      <c r="I242" s="14" t="s">
        <v>95</v>
      </c>
      <c r="J242" s="17">
        <v>18.7</v>
      </c>
      <c r="K242" s="14">
        <v>15.0</v>
      </c>
      <c r="L242" s="15" t="str">
        <f>VLOOKUP(I242,'Odrůdy a zkratky'!$A$2:$C$39,3,0)</f>
        <v>červené</v>
      </c>
    </row>
    <row r="243" ht="13.5" customHeight="1">
      <c r="A243" s="4" t="str">
        <f t="shared" si="1"/>
        <v>NG 8</v>
      </c>
      <c r="B243" s="12" t="str">
        <f t="shared" si="2"/>
        <v>NG</v>
      </c>
      <c r="C243" s="13">
        <v>8.0</v>
      </c>
      <c r="D243" s="14" t="s">
        <v>99</v>
      </c>
      <c r="E243" s="14" t="s">
        <v>15</v>
      </c>
      <c r="F243" s="15"/>
      <c r="G243" s="16"/>
      <c r="H243" s="15"/>
      <c r="I243" s="14" t="s">
        <v>197</v>
      </c>
      <c r="J243" s="17">
        <v>17.3651515151515</v>
      </c>
      <c r="K243" s="14">
        <v>2.0</v>
      </c>
      <c r="L243" s="15" t="str">
        <f>VLOOKUP(I243,'Odrůdy a zkratky'!$A$2:$C$39,3,0)</f>
        <v>bílé</v>
      </c>
    </row>
    <row r="244" ht="13.5" customHeight="1">
      <c r="A244" s="4" t="str">
        <f t="shared" si="1"/>
        <v>RR 1</v>
      </c>
      <c r="B244" s="12" t="str">
        <f t="shared" si="2"/>
        <v>RR</v>
      </c>
      <c r="C244" s="13">
        <v>1.0</v>
      </c>
      <c r="D244" s="14" t="s">
        <v>63</v>
      </c>
      <c r="E244" s="14" t="s">
        <v>15</v>
      </c>
      <c r="F244" s="15"/>
      <c r="G244" s="16"/>
      <c r="H244" s="15"/>
      <c r="I244" s="14" t="s">
        <v>160</v>
      </c>
      <c r="J244" s="17">
        <v>18.6</v>
      </c>
      <c r="K244" s="14">
        <v>3.0</v>
      </c>
      <c r="L244" s="15" t="str">
        <f>VLOOKUP(I244,'Odrůdy a zkratky'!$A$2:$C$39,3,0)</f>
        <v>bílé</v>
      </c>
    </row>
    <row r="245" ht="13.5" hidden="1" customHeight="1">
      <c r="A245" s="4" t="str">
        <f t="shared" si="1"/>
        <v>ROS 2</v>
      </c>
      <c r="B245" s="12" t="str">
        <f t="shared" si="2"/>
        <v>ROS</v>
      </c>
      <c r="C245" s="13">
        <v>2.0</v>
      </c>
      <c r="D245" s="14" t="s">
        <v>61</v>
      </c>
      <c r="E245" s="14" t="s">
        <v>62</v>
      </c>
      <c r="F245" s="14" t="s">
        <v>262</v>
      </c>
      <c r="G245" s="16"/>
      <c r="H245" s="15"/>
      <c r="I245" s="14" t="s">
        <v>261</v>
      </c>
      <c r="J245" s="17">
        <v>17.8</v>
      </c>
      <c r="K245" s="14">
        <v>10.0</v>
      </c>
      <c r="L245" s="15" t="str">
        <f>VLOOKUP(I245,'Odrůdy a zkratky'!$A$2:$C$39,3,0)</f>
        <v>rosé</v>
      </c>
    </row>
    <row r="246" ht="13.5" customHeight="1">
      <c r="A246" s="4" t="str">
        <f t="shared" si="1"/>
        <v>SV 3</v>
      </c>
      <c r="B246" s="12" t="str">
        <f t="shared" si="2"/>
        <v>SV</v>
      </c>
      <c r="C246" s="13">
        <v>3.0</v>
      </c>
      <c r="D246" s="14" t="s">
        <v>63</v>
      </c>
      <c r="E246" s="14" t="s">
        <v>15</v>
      </c>
      <c r="F246" s="15"/>
      <c r="G246" s="16"/>
      <c r="H246" s="15"/>
      <c r="I246" s="14" t="s">
        <v>60</v>
      </c>
      <c r="J246" s="17">
        <v>18.0</v>
      </c>
      <c r="K246" s="14">
        <v>11.0</v>
      </c>
      <c r="L246" s="15" t="str">
        <f>VLOOKUP(I246,'Odrůdy a zkratky'!$A$2:$C$39,3,0)</f>
        <v>červené</v>
      </c>
    </row>
    <row r="247" ht="13.5" customHeight="1">
      <c r="A247" s="4" t="str">
        <f t="shared" si="1"/>
        <v>SMČ 11</v>
      </c>
      <c r="B247" s="12" t="str">
        <f t="shared" si="2"/>
        <v>SMČ</v>
      </c>
      <c r="C247" s="13">
        <v>11.0</v>
      </c>
      <c r="D247" s="14" t="s">
        <v>243</v>
      </c>
      <c r="E247" s="14" t="s">
        <v>15</v>
      </c>
      <c r="F247" s="14" t="s">
        <v>244</v>
      </c>
      <c r="G247" s="16"/>
      <c r="H247" s="14">
        <v>2021.0</v>
      </c>
      <c r="I247" s="14" t="s">
        <v>234</v>
      </c>
      <c r="J247" s="17">
        <v>18.6</v>
      </c>
      <c r="K247" s="14">
        <v>12.0</v>
      </c>
      <c r="L247" s="15" t="str">
        <f>VLOOKUP(I247,'Odrůdy a zkratky'!$A$2:$C$39,3,0)</f>
        <v>červené</v>
      </c>
    </row>
    <row r="248" ht="13.5" hidden="1" customHeight="1">
      <c r="A248" s="4" t="str">
        <f t="shared" si="1"/>
        <v>ROS 13</v>
      </c>
      <c r="B248" s="12" t="str">
        <f t="shared" si="2"/>
        <v>ROS</v>
      </c>
      <c r="C248" s="13">
        <v>13.0</v>
      </c>
      <c r="D248" s="14" t="s">
        <v>181</v>
      </c>
      <c r="E248" s="14" t="s">
        <v>13</v>
      </c>
      <c r="F248" s="14" t="s">
        <v>271</v>
      </c>
      <c r="G248" s="16"/>
      <c r="H248" s="14">
        <v>2022.0</v>
      </c>
      <c r="I248" s="14" t="s">
        <v>261</v>
      </c>
      <c r="J248" s="17">
        <v>18.7</v>
      </c>
      <c r="K248" s="14">
        <v>10.0</v>
      </c>
      <c r="L248" s="15" t="str">
        <f>VLOOKUP(I248,'Odrůdy a zkratky'!$A$2:$C$39,3,0)</f>
        <v>rosé</v>
      </c>
    </row>
    <row r="249" ht="13.5" hidden="1" customHeight="1">
      <c r="A249" s="4" t="str">
        <f t="shared" si="1"/>
        <v>ROS 11</v>
      </c>
      <c r="B249" s="12" t="str">
        <f t="shared" si="2"/>
        <v>ROS</v>
      </c>
      <c r="C249" s="13">
        <v>11.0</v>
      </c>
      <c r="D249" s="14" t="s">
        <v>199</v>
      </c>
      <c r="E249" s="14" t="s">
        <v>17</v>
      </c>
      <c r="F249" s="14" t="s">
        <v>262</v>
      </c>
      <c r="G249" s="16"/>
      <c r="H249" s="14">
        <v>2022.0</v>
      </c>
      <c r="I249" s="14" t="s">
        <v>261</v>
      </c>
      <c r="J249" s="17">
        <v>17.0</v>
      </c>
      <c r="K249" s="14">
        <v>10.0</v>
      </c>
      <c r="L249" s="15" t="str">
        <f>VLOOKUP(I249,'Odrůdy a zkratky'!$A$2:$C$39,3,0)</f>
        <v>rosé</v>
      </c>
    </row>
    <row r="250" ht="13.5" hidden="1" customHeight="1">
      <c r="A250" s="4" t="str">
        <f t="shared" si="1"/>
        <v>ROS 21</v>
      </c>
      <c r="B250" s="12" t="str">
        <f t="shared" si="2"/>
        <v>ROS</v>
      </c>
      <c r="C250" s="13">
        <v>21.0</v>
      </c>
      <c r="D250" s="14" t="s">
        <v>275</v>
      </c>
      <c r="E250" s="14" t="s">
        <v>62</v>
      </c>
      <c r="F250" s="14" t="s">
        <v>264</v>
      </c>
      <c r="G250" s="16"/>
      <c r="H250" s="15"/>
      <c r="I250" s="14" t="s">
        <v>261</v>
      </c>
      <c r="J250" s="17">
        <v>16.0</v>
      </c>
      <c r="K250" s="14">
        <v>10.0</v>
      </c>
      <c r="L250" s="15" t="str">
        <f>VLOOKUP(I250,'Odrůdy a zkratky'!$A$2:$C$39,3,0)</f>
        <v>rosé</v>
      </c>
    </row>
    <row r="251" ht="13.5" hidden="1" customHeight="1">
      <c r="A251" s="4" t="str">
        <f t="shared" si="1"/>
        <v>SV 17</v>
      </c>
      <c r="B251" s="12" t="str">
        <f t="shared" si="2"/>
        <v>SV</v>
      </c>
      <c r="C251" s="13">
        <v>17.0</v>
      </c>
      <c r="D251" s="14" t="s">
        <v>31</v>
      </c>
      <c r="E251" s="14" t="s">
        <v>30</v>
      </c>
      <c r="F251" s="15"/>
      <c r="G251" s="16"/>
      <c r="H251" s="14">
        <v>2022.0</v>
      </c>
      <c r="I251" s="14" t="s">
        <v>60</v>
      </c>
      <c r="J251" s="17">
        <v>18.8</v>
      </c>
      <c r="K251" s="14">
        <v>11.0</v>
      </c>
      <c r="L251" s="15" t="str">
        <f>VLOOKUP(I251,'Odrůdy a zkratky'!$A$2:$C$39,3,0)</f>
        <v>červené</v>
      </c>
    </row>
    <row r="252" ht="13.5" hidden="1" customHeight="1">
      <c r="A252" s="4" t="str">
        <f t="shared" si="1"/>
        <v>SV 1</v>
      </c>
      <c r="B252" s="12" t="str">
        <f t="shared" si="2"/>
        <v>SV</v>
      </c>
      <c r="C252" s="13">
        <v>1.0</v>
      </c>
      <c r="D252" s="14" t="s">
        <v>46</v>
      </c>
      <c r="E252" s="14" t="s">
        <v>47</v>
      </c>
      <c r="F252" s="15"/>
      <c r="G252" s="16"/>
      <c r="H252" s="15"/>
      <c r="I252" s="14" t="s">
        <v>60</v>
      </c>
      <c r="J252" s="17">
        <v>18.8</v>
      </c>
      <c r="K252" s="14">
        <v>11.0</v>
      </c>
      <c r="L252" s="15" t="str">
        <f>VLOOKUP(I252,'Odrůdy a zkratky'!$A$2:$C$39,3,0)</f>
        <v>červené</v>
      </c>
    </row>
    <row r="253" ht="13.5" hidden="1" customHeight="1">
      <c r="A253" s="4" t="str">
        <f t="shared" si="1"/>
        <v>MP 4</v>
      </c>
      <c r="B253" s="12" t="str">
        <f t="shared" si="2"/>
        <v>MP</v>
      </c>
      <c r="C253" s="13">
        <v>4.0</v>
      </c>
      <c r="D253" s="14" t="s">
        <v>31</v>
      </c>
      <c r="E253" s="14" t="s">
        <v>30</v>
      </c>
      <c r="F253" s="15"/>
      <c r="G253" s="16"/>
      <c r="H253" s="14">
        <v>2022.0</v>
      </c>
      <c r="I253" s="14" t="s">
        <v>44</v>
      </c>
      <c r="J253" s="17">
        <v>18.2</v>
      </c>
      <c r="K253" s="14">
        <v>11.0</v>
      </c>
      <c r="L253" s="15" t="str">
        <f>VLOOKUP(I253,'Odrůdy a zkratky'!$A$2:$C$39,3,0)</f>
        <v>červené</v>
      </c>
    </row>
    <row r="254" ht="13.5" hidden="1" customHeight="1">
      <c r="A254" s="4" t="str">
        <f t="shared" si="1"/>
        <v>SV 18</v>
      </c>
      <c r="B254" s="12" t="str">
        <f t="shared" si="2"/>
        <v>SV</v>
      </c>
      <c r="C254" s="13">
        <v>18.0</v>
      </c>
      <c r="D254" s="14" t="s">
        <v>78</v>
      </c>
      <c r="E254" s="14" t="s">
        <v>79</v>
      </c>
      <c r="F254" s="15"/>
      <c r="G254" s="16"/>
      <c r="H254" s="14"/>
      <c r="I254" s="14" t="s">
        <v>60</v>
      </c>
      <c r="J254" s="17">
        <v>18.4</v>
      </c>
      <c r="K254" s="14">
        <v>11.0</v>
      </c>
      <c r="L254" s="15" t="str">
        <f>VLOOKUP(I254,'Odrůdy a zkratky'!$A$2:$C$39,3,0)</f>
        <v>červené</v>
      </c>
    </row>
    <row r="255" ht="13.5" hidden="1" customHeight="1">
      <c r="A255" s="4" t="str">
        <f t="shared" si="1"/>
        <v>SV 8</v>
      </c>
      <c r="B255" s="12" t="str">
        <f t="shared" si="2"/>
        <v>SV</v>
      </c>
      <c r="C255" s="13">
        <v>8.0</v>
      </c>
      <c r="D255" s="14" t="s">
        <v>67</v>
      </c>
      <c r="E255" s="14" t="s">
        <v>13</v>
      </c>
      <c r="F255" s="15"/>
      <c r="G255" s="16"/>
      <c r="H255" s="15"/>
      <c r="I255" s="14" t="s">
        <v>60</v>
      </c>
      <c r="J255" s="17">
        <v>18.3</v>
      </c>
      <c r="K255" s="14">
        <v>11.0</v>
      </c>
      <c r="L255" s="15" t="str">
        <f>VLOOKUP(I255,'Odrůdy a zkratky'!$A$2:$C$39,3,0)</f>
        <v>červené</v>
      </c>
    </row>
    <row r="256" ht="13.5" hidden="1" customHeight="1">
      <c r="A256" s="4" t="str">
        <f t="shared" si="1"/>
        <v>SV 7</v>
      </c>
      <c r="B256" s="12" t="str">
        <f t="shared" si="2"/>
        <v>SV</v>
      </c>
      <c r="C256" s="13">
        <v>7.0</v>
      </c>
      <c r="D256" s="14" t="s">
        <v>66</v>
      </c>
      <c r="E256" s="14" t="s">
        <v>13</v>
      </c>
      <c r="F256" s="15"/>
      <c r="G256" s="16"/>
      <c r="H256" s="14">
        <v>2022.0</v>
      </c>
      <c r="I256" s="14" t="s">
        <v>60</v>
      </c>
      <c r="J256" s="17">
        <v>17.1</v>
      </c>
      <c r="K256" s="14">
        <v>11.0</v>
      </c>
      <c r="L256" s="15" t="str">
        <f>VLOOKUP(I256,'Odrůdy a zkratky'!$A$2:$C$39,3,0)</f>
        <v>červené</v>
      </c>
    </row>
    <row r="257" ht="13.5" hidden="1" customHeight="1">
      <c r="A257" s="4" t="str">
        <f t="shared" si="1"/>
        <v>SV 12</v>
      </c>
      <c r="B257" s="12" t="str">
        <f t="shared" si="2"/>
        <v>SV</v>
      </c>
      <c r="C257" s="13">
        <v>12.0</v>
      </c>
      <c r="D257" s="14" t="s">
        <v>72</v>
      </c>
      <c r="E257" s="14" t="s">
        <v>13</v>
      </c>
      <c r="F257" s="15"/>
      <c r="G257" s="16"/>
      <c r="H257" s="15"/>
      <c r="I257" s="14" t="s">
        <v>60</v>
      </c>
      <c r="J257" s="17">
        <v>18.8</v>
      </c>
      <c r="K257" s="14">
        <v>11.0</v>
      </c>
      <c r="L257" s="15" t="str">
        <f>VLOOKUP(I257,'Odrůdy a zkratky'!$A$2:$C$39,3,0)</f>
        <v>červené</v>
      </c>
    </row>
    <row r="258" ht="13.5" hidden="1" customHeight="1">
      <c r="A258" s="4" t="str">
        <f t="shared" si="1"/>
        <v>SV 15</v>
      </c>
      <c r="B258" s="12" t="str">
        <f t="shared" si="2"/>
        <v>SV</v>
      </c>
      <c r="C258" s="13">
        <v>15.0</v>
      </c>
      <c r="D258" s="14" t="s">
        <v>77</v>
      </c>
      <c r="E258" s="14" t="s">
        <v>27</v>
      </c>
      <c r="F258" s="15"/>
      <c r="G258" s="16"/>
      <c r="H258" s="15"/>
      <c r="I258" s="14" t="s">
        <v>60</v>
      </c>
      <c r="J258" s="17">
        <v>18.4</v>
      </c>
      <c r="K258" s="14">
        <v>11.0</v>
      </c>
      <c r="L258" s="15" t="str">
        <f>VLOOKUP(I258,'Odrůdy a zkratky'!$A$2:$C$39,3,0)</f>
        <v>červené</v>
      </c>
    </row>
    <row r="259" ht="13.5" hidden="1" customHeight="1">
      <c r="A259" s="4" t="str">
        <f t="shared" si="1"/>
        <v>SV 9</v>
      </c>
      <c r="B259" s="12" t="str">
        <f t="shared" si="2"/>
        <v>SV</v>
      </c>
      <c r="C259" s="13">
        <v>9.0</v>
      </c>
      <c r="D259" s="14" t="s">
        <v>68</v>
      </c>
      <c r="E259" s="14" t="s">
        <v>69</v>
      </c>
      <c r="F259" s="14"/>
      <c r="G259" s="18" t="s">
        <v>23</v>
      </c>
      <c r="H259" s="14">
        <v>2022.0</v>
      </c>
      <c r="I259" s="14" t="s">
        <v>60</v>
      </c>
      <c r="J259" s="17">
        <v>18.7</v>
      </c>
      <c r="K259" s="14">
        <v>11.0</v>
      </c>
      <c r="L259" s="15" t="str">
        <f>VLOOKUP(I259,'Odrůdy a zkratky'!$A$2:$C$39,3,0)</f>
        <v>červené</v>
      </c>
    </row>
    <row r="260" ht="13.5" customHeight="1">
      <c r="A260" s="4" t="str">
        <f t="shared" si="1"/>
        <v>RV 25</v>
      </c>
      <c r="B260" s="12" t="str">
        <f t="shared" si="2"/>
        <v>RV</v>
      </c>
      <c r="C260" s="13">
        <v>25.0</v>
      </c>
      <c r="D260" s="14" t="s">
        <v>159</v>
      </c>
      <c r="E260" s="14" t="s">
        <v>15</v>
      </c>
      <c r="F260" s="15"/>
      <c r="G260" s="18" t="s">
        <v>23</v>
      </c>
      <c r="H260" s="14">
        <v>2022.0</v>
      </c>
      <c r="I260" s="14" t="s">
        <v>146</v>
      </c>
      <c r="J260" s="17">
        <v>18.6</v>
      </c>
      <c r="K260" s="14">
        <v>1.0</v>
      </c>
      <c r="L260" s="15" t="str">
        <f>VLOOKUP(I260,'Odrůdy a zkratky'!$A$2:$C$39,3,0)</f>
        <v>bílé</v>
      </c>
    </row>
    <row r="261" ht="13.5" hidden="1" customHeight="1">
      <c r="A261" s="4" t="str">
        <f t="shared" si="1"/>
        <v>SV 19</v>
      </c>
      <c r="B261" s="12" t="str">
        <f t="shared" si="2"/>
        <v>SV</v>
      </c>
      <c r="C261" s="13">
        <v>19.0</v>
      </c>
      <c r="D261" s="14" t="s">
        <v>80</v>
      </c>
      <c r="E261" s="14" t="s">
        <v>79</v>
      </c>
      <c r="F261" s="15"/>
      <c r="G261" s="18" t="s">
        <v>74</v>
      </c>
      <c r="H261" s="14"/>
      <c r="I261" s="14" t="s">
        <v>60</v>
      </c>
      <c r="J261" s="17">
        <v>18.4</v>
      </c>
      <c r="K261" s="14">
        <v>11.0</v>
      </c>
      <c r="L261" s="15" t="str">
        <f>VLOOKUP(I261,'Odrůdy a zkratky'!$A$2:$C$39,3,0)</f>
        <v>červené</v>
      </c>
    </row>
    <row r="262" ht="13.5" hidden="1" customHeight="1">
      <c r="A262" s="4" t="str">
        <f t="shared" si="1"/>
        <v>MP 2</v>
      </c>
      <c r="B262" s="12" t="str">
        <f t="shared" si="2"/>
        <v>MP</v>
      </c>
      <c r="C262" s="13">
        <v>2.0</v>
      </c>
      <c r="D262" s="14" t="s">
        <v>45</v>
      </c>
      <c r="E262" s="14" t="s">
        <v>11</v>
      </c>
      <c r="F262" s="15"/>
      <c r="G262" s="16"/>
      <c r="H262" s="15"/>
      <c r="I262" s="14" t="s">
        <v>44</v>
      </c>
      <c r="J262" s="17">
        <v>18.2</v>
      </c>
      <c r="K262" s="14">
        <v>11.0</v>
      </c>
      <c r="L262" s="15" t="str">
        <f>VLOOKUP(I262,'Odrůdy a zkratky'!$A$2:$C$39,3,0)</f>
        <v>červené</v>
      </c>
    </row>
    <row r="263" ht="13.5" hidden="1" customHeight="1">
      <c r="A263" s="4" t="str">
        <f t="shared" si="1"/>
        <v>SV 20</v>
      </c>
      <c r="B263" s="12" t="str">
        <f t="shared" si="2"/>
        <v>SV</v>
      </c>
      <c r="C263" s="13">
        <v>20.0</v>
      </c>
      <c r="D263" s="14" t="s">
        <v>81</v>
      </c>
      <c r="E263" s="14" t="s">
        <v>82</v>
      </c>
      <c r="F263" s="15"/>
      <c r="G263" s="16"/>
      <c r="H263" s="14">
        <v>2019.0</v>
      </c>
      <c r="I263" s="14" t="s">
        <v>60</v>
      </c>
      <c r="J263" s="17">
        <v>18.4</v>
      </c>
      <c r="K263" s="14">
        <v>11.0</v>
      </c>
      <c r="L263" s="15" t="str">
        <f>VLOOKUP(I263,'Odrůdy a zkratky'!$A$2:$C$39,3,0)</f>
        <v>červené</v>
      </c>
    </row>
    <row r="264" ht="13.5" hidden="1" customHeight="1">
      <c r="A264" s="4" t="str">
        <f t="shared" si="1"/>
        <v>SV 22</v>
      </c>
      <c r="B264" s="12" t="str">
        <f t="shared" si="2"/>
        <v>SV</v>
      </c>
      <c r="C264" s="13">
        <v>22.0</v>
      </c>
      <c r="D264" s="14" t="s">
        <v>85</v>
      </c>
      <c r="E264" s="14" t="s">
        <v>86</v>
      </c>
      <c r="F264" s="15"/>
      <c r="G264" s="16"/>
      <c r="H264" s="14"/>
      <c r="I264" s="14" t="s">
        <v>60</v>
      </c>
      <c r="J264" s="17">
        <v>18.9</v>
      </c>
      <c r="K264" s="14">
        <v>11.0</v>
      </c>
      <c r="L264" s="15" t="str">
        <f>VLOOKUP(I264,'Odrůdy a zkratky'!$A$2:$C$39,3,0)</f>
        <v>červené</v>
      </c>
    </row>
    <row r="265" ht="13.5" hidden="1" customHeight="1">
      <c r="A265" s="4" t="str">
        <f t="shared" si="1"/>
        <v>SV 5</v>
      </c>
      <c r="B265" s="12" t="str">
        <f t="shared" si="2"/>
        <v>SV</v>
      </c>
      <c r="C265" s="13">
        <v>5.0</v>
      </c>
      <c r="D265" s="14" t="s">
        <v>64</v>
      </c>
      <c r="E265" s="14" t="s">
        <v>13</v>
      </c>
      <c r="F265" s="15"/>
      <c r="G265" s="16"/>
      <c r="H265" s="15"/>
      <c r="I265" s="14" t="s">
        <v>60</v>
      </c>
      <c r="J265" s="17">
        <v>18.7</v>
      </c>
      <c r="K265" s="14">
        <v>11.0</v>
      </c>
      <c r="L265" s="15" t="str">
        <f>VLOOKUP(I265,'Odrůdy a zkratky'!$A$2:$C$39,3,0)</f>
        <v>červené</v>
      </c>
    </row>
    <row r="266" ht="13.5" customHeight="1">
      <c r="A266" s="27" t="str">
        <f t="shared" si="1"/>
        <v>AN 1</v>
      </c>
      <c r="B266" s="28" t="str">
        <f t="shared" si="2"/>
        <v>AN</v>
      </c>
      <c r="C266" s="29">
        <v>1.0</v>
      </c>
      <c r="D266" s="30" t="s">
        <v>34</v>
      </c>
      <c r="E266" s="30" t="s">
        <v>15</v>
      </c>
      <c r="F266" s="32"/>
      <c r="G266" s="31"/>
      <c r="H266" s="30">
        <v>2022.0</v>
      </c>
      <c r="I266" s="30" t="s">
        <v>35</v>
      </c>
      <c r="J266" s="33">
        <v>19.0</v>
      </c>
      <c r="K266" s="30">
        <v>13.0</v>
      </c>
      <c r="L266" s="32" t="str">
        <f>VLOOKUP(I266,'Odrůdy a zkratky'!$A$2:$C$39,3,0)</f>
        <v>červené</v>
      </c>
      <c r="M266" s="3">
        <v>18.5</v>
      </c>
    </row>
    <row r="267" ht="13.5" hidden="1" customHeight="1">
      <c r="A267" s="4" t="str">
        <f t="shared" si="1"/>
        <v>SV 14</v>
      </c>
      <c r="B267" s="12" t="str">
        <f t="shared" si="2"/>
        <v>SV</v>
      </c>
      <c r="C267" s="13">
        <v>14.0</v>
      </c>
      <c r="D267" s="14" t="s">
        <v>75</v>
      </c>
      <c r="E267" s="14" t="s">
        <v>76</v>
      </c>
      <c r="F267" s="15"/>
      <c r="G267" s="16"/>
      <c r="H267" s="15"/>
      <c r="I267" s="14" t="s">
        <v>60</v>
      </c>
      <c r="J267" s="17">
        <v>18.3</v>
      </c>
      <c r="K267" s="14">
        <v>11.0</v>
      </c>
      <c r="L267" s="15" t="str">
        <f>VLOOKUP(I267,'Odrůdy a zkratky'!$A$2:$C$39,3,0)</f>
        <v>červené</v>
      </c>
    </row>
    <row r="268" ht="13.5" customHeight="1">
      <c r="A268" s="27" t="str">
        <f t="shared" si="1"/>
        <v>VZ 1</v>
      </c>
      <c r="B268" s="28" t="str">
        <f t="shared" si="2"/>
        <v>VZ</v>
      </c>
      <c r="C268" s="29">
        <v>1.0</v>
      </c>
      <c r="D268" s="30" t="s">
        <v>34</v>
      </c>
      <c r="E268" s="30" t="s">
        <v>15</v>
      </c>
      <c r="F268" s="32"/>
      <c r="G268" s="31"/>
      <c r="H268" s="30">
        <v>2022.0</v>
      </c>
      <c r="I268" s="30" t="s">
        <v>167</v>
      </c>
      <c r="J268" s="33">
        <v>18.6</v>
      </c>
      <c r="K268" s="30">
        <v>4.0</v>
      </c>
      <c r="L268" s="32" t="str">
        <f>VLOOKUP(I268,'Odrůdy a zkratky'!$A$2:$C$39,3,0)</f>
        <v>bílé</v>
      </c>
      <c r="M268" s="3">
        <v>18.6</v>
      </c>
    </row>
    <row r="269" ht="13.5" hidden="1" customHeight="1">
      <c r="A269" s="4" t="str">
        <f t="shared" si="1"/>
        <v>SV 21</v>
      </c>
      <c r="B269" s="12" t="str">
        <f t="shared" si="2"/>
        <v>SV</v>
      </c>
      <c r="C269" s="13">
        <v>21.0</v>
      </c>
      <c r="D269" s="14" t="s">
        <v>83</v>
      </c>
      <c r="E269" s="14" t="s">
        <v>84</v>
      </c>
      <c r="F269" s="15"/>
      <c r="G269" s="16"/>
      <c r="H269" s="14">
        <v>2020.0</v>
      </c>
      <c r="I269" s="14" t="s">
        <v>60</v>
      </c>
      <c r="J269" s="17">
        <v>18.2</v>
      </c>
      <c r="K269" s="14">
        <v>11.0</v>
      </c>
      <c r="L269" s="15" t="str">
        <f>VLOOKUP(I269,'Odrůdy a zkratky'!$A$2:$C$39,3,0)</f>
        <v>červené</v>
      </c>
    </row>
    <row r="270" ht="13.5" hidden="1" customHeight="1">
      <c r="A270" s="4" t="str">
        <f t="shared" si="1"/>
        <v>SV 6</v>
      </c>
      <c r="B270" s="12" t="str">
        <f t="shared" si="2"/>
        <v>SV</v>
      </c>
      <c r="C270" s="13">
        <v>6.0</v>
      </c>
      <c r="D270" s="14" t="s">
        <v>65</v>
      </c>
      <c r="E270" s="14" t="s">
        <v>13</v>
      </c>
      <c r="F270" s="14"/>
      <c r="G270" s="18" t="s">
        <v>23</v>
      </c>
      <c r="H270" s="14">
        <v>2022.0</v>
      </c>
      <c r="I270" s="14" t="s">
        <v>60</v>
      </c>
      <c r="J270" s="17">
        <v>18.7</v>
      </c>
      <c r="K270" s="14">
        <v>11.0</v>
      </c>
      <c r="L270" s="15" t="str">
        <f>VLOOKUP(I270,'Odrůdy a zkratky'!$A$2:$C$39,3,0)</f>
        <v>červené</v>
      </c>
    </row>
    <row r="271" ht="13.5" customHeight="1">
      <c r="A271" s="27" t="str">
        <f t="shared" si="1"/>
        <v>ROS 3</v>
      </c>
      <c r="B271" s="28" t="str">
        <f t="shared" si="2"/>
        <v>ROS</v>
      </c>
      <c r="C271" s="29">
        <v>3.0</v>
      </c>
      <c r="D271" s="30" t="s">
        <v>34</v>
      </c>
      <c r="E271" s="30" t="s">
        <v>15</v>
      </c>
      <c r="F271" s="30" t="s">
        <v>263</v>
      </c>
      <c r="G271" s="31"/>
      <c r="H271" s="32"/>
      <c r="I271" s="30" t="s">
        <v>261</v>
      </c>
      <c r="J271" s="33">
        <v>18.6</v>
      </c>
      <c r="K271" s="30">
        <v>10.0</v>
      </c>
      <c r="L271" s="32" t="str">
        <f>VLOOKUP(I271,'Odrůdy a zkratky'!$A$2:$C$39,3,0)</f>
        <v>rosé</v>
      </c>
    </row>
    <row r="272" ht="13.5" hidden="1" customHeight="1">
      <c r="A272" s="4" t="str">
        <f t="shared" si="1"/>
        <v>SV 2</v>
      </c>
      <c r="B272" s="12" t="str">
        <f t="shared" si="2"/>
        <v>SV</v>
      </c>
      <c r="C272" s="13">
        <v>2.0</v>
      </c>
      <c r="D272" s="14" t="s">
        <v>61</v>
      </c>
      <c r="E272" s="14" t="s">
        <v>62</v>
      </c>
      <c r="F272" s="15"/>
      <c r="G272" s="16"/>
      <c r="H272" s="15"/>
      <c r="I272" s="14" t="s">
        <v>60</v>
      </c>
      <c r="J272" s="17">
        <v>17.0</v>
      </c>
      <c r="K272" s="14">
        <v>11.0</v>
      </c>
      <c r="L272" s="15" t="str">
        <f>VLOOKUP(I272,'Odrůdy a zkratky'!$A$2:$C$39,3,0)</f>
        <v>červené</v>
      </c>
    </row>
    <row r="273" ht="13.5" hidden="1" customHeight="1">
      <c r="A273" s="4" t="str">
        <f t="shared" si="1"/>
        <v>SV 11</v>
      </c>
      <c r="B273" s="12" t="str">
        <f t="shared" si="2"/>
        <v>SV</v>
      </c>
      <c r="C273" s="13">
        <v>11.0</v>
      </c>
      <c r="D273" s="14" t="s">
        <v>71</v>
      </c>
      <c r="E273" s="14" t="s">
        <v>69</v>
      </c>
      <c r="F273" s="15"/>
      <c r="G273" s="16"/>
      <c r="H273" s="14">
        <v>2022.0</v>
      </c>
      <c r="I273" s="14" t="s">
        <v>60</v>
      </c>
      <c r="J273" s="17">
        <v>18.3</v>
      </c>
      <c r="K273" s="14">
        <v>11.0</v>
      </c>
      <c r="L273" s="15" t="str">
        <f>VLOOKUP(I273,'Odrůdy a zkratky'!$A$2:$C$39,3,0)</f>
        <v>červené</v>
      </c>
    </row>
    <row r="274" ht="13.5" hidden="1" customHeight="1">
      <c r="A274" s="4" t="str">
        <f t="shared" si="1"/>
        <v>SV 4</v>
      </c>
      <c r="B274" s="12" t="str">
        <f t="shared" si="2"/>
        <v>SV</v>
      </c>
      <c r="C274" s="13">
        <v>4.0</v>
      </c>
      <c r="D274" s="14" t="s">
        <v>43</v>
      </c>
      <c r="E274" s="14" t="s">
        <v>13</v>
      </c>
      <c r="F274" s="15"/>
      <c r="G274" s="16"/>
      <c r="H274" s="15"/>
      <c r="I274" s="14" t="s">
        <v>60</v>
      </c>
      <c r="J274" s="17">
        <v>18.6</v>
      </c>
      <c r="K274" s="14">
        <v>11.0</v>
      </c>
      <c r="L274" s="15" t="str">
        <f>VLOOKUP(I274,'Odrůdy a zkratky'!$A$2:$C$39,3,0)</f>
        <v>červené</v>
      </c>
    </row>
    <row r="275" ht="13.5" hidden="1" customHeight="1">
      <c r="A275" s="4" t="str">
        <f t="shared" si="1"/>
        <v>MP 1</v>
      </c>
      <c r="B275" s="12" t="str">
        <f t="shared" si="2"/>
        <v>MP</v>
      </c>
      <c r="C275" s="13">
        <v>1.0</v>
      </c>
      <c r="D275" s="14" t="s">
        <v>43</v>
      </c>
      <c r="E275" s="14" t="s">
        <v>13</v>
      </c>
      <c r="F275" s="15"/>
      <c r="G275" s="16"/>
      <c r="H275" s="15"/>
      <c r="I275" s="14" t="s">
        <v>44</v>
      </c>
      <c r="J275" s="17">
        <v>18.4</v>
      </c>
      <c r="K275" s="14">
        <v>11.0</v>
      </c>
      <c r="L275" s="15" t="str">
        <f>VLOOKUP(I275,'Odrůdy a zkratky'!$A$2:$C$39,3,0)</f>
        <v>červené</v>
      </c>
    </row>
    <row r="276" ht="13.5" customHeight="1">
      <c r="A276" s="27" t="str">
        <f t="shared" si="1"/>
        <v>SMB 1</v>
      </c>
      <c r="B276" s="28" t="str">
        <f t="shared" si="2"/>
        <v>SMB</v>
      </c>
      <c r="C276" s="29">
        <v>1.0</v>
      </c>
      <c r="D276" s="30" t="s">
        <v>34</v>
      </c>
      <c r="E276" s="30" t="s">
        <v>15</v>
      </c>
      <c r="F276" s="30" t="s">
        <v>245</v>
      </c>
      <c r="G276" s="31"/>
      <c r="H276" s="30">
        <v>2022.0</v>
      </c>
      <c r="I276" s="30" t="s">
        <v>246</v>
      </c>
      <c r="J276" s="33">
        <v>18.3</v>
      </c>
      <c r="K276" s="30">
        <v>8.0</v>
      </c>
      <c r="L276" s="32" t="str">
        <f>VLOOKUP(I276,'Odrůdy a zkratky'!$A$2:$C$39,3,0)</f>
        <v>bílé</v>
      </c>
    </row>
    <row r="277" ht="13.5" hidden="1" customHeight="1">
      <c r="A277" s="4" t="str">
        <f t="shared" si="1"/>
        <v>FR 8</v>
      </c>
      <c r="B277" s="12" t="str">
        <f t="shared" si="2"/>
        <v>FR</v>
      </c>
      <c r="C277" s="13">
        <v>8.0</v>
      </c>
      <c r="D277" s="14" t="s">
        <v>57</v>
      </c>
      <c r="E277" s="14" t="s">
        <v>58</v>
      </c>
      <c r="F277" s="15"/>
      <c r="G277" s="16"/>
      <c r="H277" s="15"/>
      <c r="I277" s="14" t="s">
        <v>48</v>
      </c>
      <c r="J277" s="17">
        <v>18.1</v>
      </c>
      <c r="K277" s="14">
        <v>12.0</v>
      </c>
      <c r="L277" s="15" t="str">
        <f>VLOOKUP(I277,'Odrůdy a zkratky'!$A$2:$C$39,3,0)</f>
        <v>červené</v>
      </c>
    </row>
    <row r="278" ht="13.5" hidden="1" customHeight="1">
      <c r="A278" s="4" t="str">
        <f t="shared" si="1"/>
        <v>FR 3</v>
      </c>
      <c r="B278" s="12" t="str">
        <f t="shared" si="2"/>
        <v>FR</v>
      </c>
      <c r="C278" s="13">
        <v>3.0</v>
      </c>
      <c r="D278" s="14" t="s">
        <v>50</v>
      </c>
      <c r="E278" s="14" t="s">
        <v>51</v>
      </c>
      <c r="F278" s="15"/>
      <c r="G278" s="16"/>
      <c r="H278" s="15"/>
      <c r="I278" s="14" t="s">
        <v>48</v>
      </c>
      <c r="J278" s="17">
        <v>18.4</v>
      </c>
      <c r="K278" s="14">
        <v>12.0</v>
      </c>
      <c r="L278" s="15" t="str">
        <f>VLOOKUP(I278,'Odrůdy a zkratky'!$A$2:$C$39,3,0)</f>
        <v>červené</v>
      </c>
    </row>
    <row r="279" ht="13.5" hidden="1" customHeight="1">
      <c r="A279" s="4" t="str">
        <f t="shared" si="1"/>
        <v>FR 5</v>
      </c>
      <c r="B279" s="12" t="str">
        <f t="shared" si="2"/>
        <v>FR</v>
      </c>
      <c r="C279" s="13">
        <v>5.0</v>
      </c>
      <c r="D279" s="14" t="s">
        <v>53</v>
      </c>
      <c r="E279" s="14" t="s">
        <v>17</v>
      </c>
      <c r="F279" s="15"/>
      <c r="G279" s="16"/>
      <c r="H279" s="15"/>
      <c r="I279" s="14" t="s">
        <v>48</v>
      </c>
      <c r="J279" s="17">
        <v>18.7</v>
      </c>
      <c r="K279" s="14">
        <v>12.0</v>
      </c>
      <c r="L279" s="15" t="str">
        <f>VLOOKUP(I279,'Odrůdy a zkratky'!$A$2:$C$39,3,0)</f>
        <v>červené</v>
      </c>
    </row>
    <row r="280" ht="13.5" hidden="1" customHeight="1">
      <c r="A280" s="4" t="str">
        <f t="shared" si="1"/>
        <v>SMČ 1</v>
      </c>
      <c r="B280" s="12" t="str">
        <f t="shared" si="2"/>
        <v>SMČ</v>
      </c>
      <c r="C280" s="13">
        <v>1.0</v>
      </c>
      <c r="D280" s="14" t="s">
        <v>61</v>
      </c>
      <c r="E280" s="14" t="s">
        <v>62</v>
      </c>
      <c r="F280" s="14" t="s">
        <v>233</v>
      </c>
      <c r="G280" s="16"/>
      <c r="H280" s="15"/>
      <c r="I280" s="14" t="s">
        <v>234</v>
      </c>
      <c r="J280" s="17">
        <v>18.6</v>
      </c>
      <c r="K280" s="14">
        <v>12.0</v>
      </c>
      <c r="L280" s="15" t="str">
        <f>VLOOKUP(I280,'Odrůdy a zkratky'!$A$2:$C$39,3,0)</f>
        <v>červené</v>
      </c>
    </row>
    <row r="281" ht="13.5" hidden="1" customHeight="1">
      <c r="A281" s="4" t="str">
        <f t="shared" si="1"/>
        <v>SMČ 7</v>
      </c>
      <c r="B281" s="12" t="str">
        <f t="shared" si="2"/>
        <v>SMČ</v>
      </c>
      <c r="C281" s="13">
        <v>7.0</v>
      </c>
      <c r="D281" s="14" t="s">
        <v>22</v>
      </c>
      <c r="E281" s="14" t="s">
        <v>17</v>
      </c>
      <c r="F281" s="14" t="s">
        <v>240</v>
      </c>
      <c r="G281" s="18" t="s">
        <v>23</v>
      </c>
      <c r="H281" s="15"/>
      <c r="I281" s="14" t="s">
        <v>234</v>
      </c>
      <c r="J281" s="17">
        <v>18.7</v>
      </c>
      <c r="K281" s="14">
        <v>12.0</v>
      </c>
      <c r="L281" s="15" t="str">
        <f>VLOOKUP(I281,'Odrůdy a zkratky'!$A$2:$C$39,3,0)</f>
        <v>červené</v>
      </c>
    </row>
    <row r="282" ht="13.5" hidden="1" customHeight="1">
      <c r="A282" s="4" t="str">
        <f t="shared" si="1"/>
        <v>FR 11</v>
      </c>
      <c r="B282" s="12" t="str">
        <f t="shared" si="2"/>
        <v>FR</v>
      </c>
      <c r="C282" s="13">
        <v>11.0</v>
      </c>
      <c r="D282" s="14" t="s">
        <v>31</v>
      </c>
      <c r="E282" s="14" t="s">
        <v>30</v>
      </c>
      <c r="F282" s="15"/>
      <c r="G282" s="16"/>
      <c r="H282" s="14">
        <v>2022.0</v>
      </c>
      <c r="I282" s="14" t="s">
        <v>48</v>
      </c>
      <c r="J282" s="17">
        <v>18.4</v>
      </c>
      <c r="K282" s="14">
        <v>12.0</v>
      </c>
      <c r="L282" s="15" t="str">
        <f>VLOOKUP(I282,'Odrůdy a zkratky'!$A$2:$C$39,3,0)</f>
        <v>červené</v>
      </c>
    </row>
    <row r="283" ht="13.5" hidden="1" customHeight="1">
      <c r="A283" s="4" t="str">
        <f t="shared" si="1"/>
        <v>FR 1</v>
      </c>
      <c r="B283" s="12" t="str">
        <f t="shared" si="2"/>
        <v>FR</v>
      </c>
      <c r="C283" s="13">
        <v>1.0</v>
      </c>
      <c r="D283" s="14" t="s">
        <v>46</v>
      </c>
      <c r="E283" s="14" t="s">
        <v>47</v>
      </c>
      <c r="F283" s="15"/>
      <c r="G283" s="16"/>
      <c r="H283" s="15"/>
      <c r="I283" s="14" t="s">
        <v>48</v>
      </c>
      <c r="J283" s="17">
        <v>18.6</v>
      </c>
      <c r="K283" s="14">
        <v>12.0</v>
      </c>
      <c r="L283" s="15" t="str">
        <f>VLOOKUP(I283,'Odrůdy a zkratky'!$A$2:$C$39,3,0)</f>
        <v>červené</v>
      </c>
    </row>
    <row r="284" ht="13.5" customHeight="1">
      <c r="A284" s="27" t="str">
        <f t="shared" si="1"/>
        <v>TČ 1</v>
      </c>
      <c r="B284" s="28" t="str">
        <f t="shared" si="2"/>
        <v>TČ</v>
      </c>
      <c r="C284" s="29">
        <v>1.0</v>
      </c>
      <c r="D284" s="30" t="s">
        <v>34</v>
      </c>
      <c r="E284" s="30" t="s">
        <v>15</v>
      </c>
      <c r="F284" s="32"/>
      <c r="G284" s="31"/>
      <c r="H284" s="32"/>
      <c r="I284" s="30" t="s">
        <v>217</v>
      </c>
      <c r="J284" s="33">
        <v>18.2</v>
      </c>
      <c r="K284" s="30">
        <v>6.0</v>
      </c>
      <c r="L284" s="32" t="str">
        <f>VLOOKUP(I284,'Odrůdy a zkratky'!$A$2:$C$39,3,0)</f>
        <v>bílé</v>
      </c>
    </row>
    <row r="285" ht="13.5" hidden="1" customHeight="1">
      <c r="A285" s="4" t="str">
        <f t="shared" si="1"/>
        <v>FR 4</v>
      </c>
      <c r="B285" s="12" t="str">
        <f t="shared" si="2"/>
        <v>FR</v>
      </c>
      <c r="C285" s="13">
        <v>4.0</v>
      </c>
      <c r="D285" s="14" t="s">
        <v>52</v>
      </c>
      <c r="E285" s="14" t="s">
        <v>17</v>
      </c>
      <c r="F285" s="15"/>
      <c r="G285" s="16"/>
      <c r="H285" s="14">
        <v>2022.0</v>
      </c>
      <c r="I285" s="14" t="s">
        <v>48</v>
      </c>
      <c r="J285" s="17">
        <v>18.3</v>
      </c>
      <c r="K285" s="14">
        <v>12.0</v>
      </c>
      <c r="L285" s="15" t="str">
        <f>VLOOKUP(I285,'Odrůdy a zkratky'!$A$2:$C$39,3,0)</f>
        <v>červené</v>
      </c>
    </row>
    <row r="286" ht="13.5" hidden="1" customHeight="1">
      <c r="A286" s="4" t="str">
        <f t="shared" si="1"/>
        <v>FR 7</v>
      </c>
      <c r="B286" s="12" t="str">
        <f t="shared" si="2"/>
        <v>FR</v>
      </c>
      <c r="C286" s="13">
        <v>7.0</v>
      </c>
      <c r="D286" s="14" t="s">
        <v>55</v>
      </c>
      <c r="E286" s="14" t="s">
        <v>56</v>
      </c>
      <c r="F286" s="15"/>
      <c r="G286" s="16"/>
      <c r="H286" s="15"/>
      <c r="I286" s="14" t="s">
        <v>48</v>
      </c>
      <c r="J286" s="17">
        <v>18.4</v>
      </c>
      <c r="K286" s="14">
        <v>12.0</v>
      </c>
      <c r="L286" s="15" t="str">
        <f>VLOOKUP(I286,'Odrůdy a zkratky'!$A$2:$C$39,3,0)</f>
        <v>červené</v>
      </c>
    </row>
    <row r="287" ht="13.5" hidden="1" customHeight="1">
      <c r="A287" s="4" t="str">
        <f t="shared" si="1"/>
        <v>FR 10</v>
      </c>
      <c r="B287" s="12" t="str">
        <f t="shared" si="2"/>
        <v>FR</v>
      </c>
      <c r="C287" s="13">
        <v>10.0</v>
      </c>
      <c r="D287" s="14" t="s">
        <v>29</v>
      </c>
      <c r="E287" s="14" t="s">
        <v>30</v>
      </c>
      <c r="F287" s="14"/>
      <c r="G287" s="18" t="s">
        <v>23</v>
      </c>
      <c r="H287" s="14">
        <v>2021.0</v>
      </c>
      <c r="I287" s="14" t="s">
        <v>48</v>
      </c>
      <c r="J287" s="17">
        <v>19.1</v>
      </c>
      <c r="K287" s="14">
        <v>12.0</v>
      </c>
      <c r="L287" s="15" t="str">
        <f>VLOOKUP(I287,'Odrůdy a zkratky'!$A$2:$C$39,3,0)</f>
        <v>červené</v>
      </c>
    </row>
    <row r="288" ht="13.5" hidden="1" customHeight="1">
      <c r="A288" s="4" t="str">
        <f t="shared" si="1"/>
        <v>FR 6</v>
      </c>
      <c r="B288" s="12" t="str">
        <f t="shared" si="2"/>
        <v>FR</v>
      </c>
      <c r="C288" s="13">
        <v>6.0</v>
      </c>
      <c r="D288" s="14" t="s">
        <v>54</v>
      </c>
      <c r="E288" s="14" t="s">
        <v>38</v>
      </c>
      <c r="F288" s="15"/>
      <c r="G288" s="16"/>
      <c r="H288" s="14">
        <v>2022.0</v>
      </c>
      <c r="I288" s="14" t="s">
        <v>48</v>
      </c>
      <c r="J288" s="17">
        <v>18.3</v>
      </c>
      <c r="K288" s="14">
        <v>12.0</v>
      </c>
      <c r="L288" s="15" t="str">
        <f>VLOOKUP(I288,'Odrůdy a zkratky'!$A$2:$C$39,3,0)</f>
        <v>červené</v>
      </c>
    </row>
    <row r="289" ht="13.5" customHeight="1">
      <c r="A289" s="27" t="str">
        <f t="shared" si="1"/>
        <v>OVČ 14</v>
      </c>
      <c r="B289" s="28" t="str">
        <f t="shared" si="2"/>
        <v>OVČ</v>
      </c>
      <c r="C289" s="29">
        <v>14.0</v>
      </c>
      <c r="D289" s="30" t="s">
        <v>34</v>
      </c>
      <c r="E289" s="30" t="s">
        <v>15</v>
      </c>
      <c r="F289" s="30" t="s">
        <v>307</v>
      </c>
      <c r="G289" s="31"/>
      <c r="H289" s="32"/>
      <c r="I289" s="30" t="s">
        <v>297</v>
      </c>
      <c r="J289" s="33">
        <v>18.2</v>
      </c>
      <c r="K289" s="30">
        <v>14.0</v>
      </c>
      <c r="L289" s="32" t="str">
        <f>VLOOKUP(I289,'Odrůdy a zkratky'!$A$2:$C$39,3,0)</f>
        <v>červené</v>
      </c>
    </row>
    <row r="290" ht="13.5" hidden="1" customHeight="1">
      <c r="A290" s="4" t="str">
        <f t="shared" si="1"/>
        <v>SMČ 2</v>
      </c>
      <c r="B290" s="12" t="str">
        <f t="shared" si="2"/>
        <v>SMČ</v>
      </c>
      <c r="C290" s="13">
        <v>2.0</v>
      </c>
      <c r="D290" s="14" t="s">
        <v>192</v>
      </c>
      <c r="E290" s="14" t="s">
        <v>8</v>
      </c>
      <c r="F290" s="14" t="s">
        <v>235</v>
      </c>
      <c r="G290" s="16"/>
      <c r="H290" s="15"/>
      <c r="I290" s="14" t="s">
        <v>234</v>
      </c>
      <c r="J290" s="17">
        <v>18.8</v>
      </c>
      <c r="K290" s="14">
        <v>12.0</v>
      </c>
      <c r="L290" s="15" t="str">
        <f>VLOOKUP(I290,'Odrůdy a zkratky'!$A$2:$C$39,3,0)</f>
        <v>červené</v>
      </c>
    </row>
    <row r="291" ht="13.5" customHeight="1">
      <c r="A291" s="4" t="str">
        <f t="shared" si="1"/>
        <v>ZW 7</v>
      </c>
      <c r="B291" s="12" t="str">
        <f t="shared" si="2"/>
        <v>ZW</v>
      </c>
      <c r="C291" s="13">
        <v>7.0</v>
      </c>
      <c r="D291" s="14" t="s">
        <v>19</v>
      </c>
      <c r="E291" s="14" t="s">
        <v>15</v>
      </c>
      <c r="F291" s="15"/>
      <c r="G291" s="16"/>
      <c r="H291" s="14">
        <v>2022.0</v>
      </c>
      <c r="I291" s="14" t="s">
        <v>9</v>
      </c>
      <c r="J291" s="17">
        <v>18.0</v>
      </c>
      <c r="K291" s="14">
        <v>13.0</v>
      </c>
      <c r="L291" s="15" t="str">
        <f>VLOOKUP(I291,'Odrůdy a zkratky'!$A$2:$C$39,3,0)</f>
        <v>červené</v>
      </c>
    </row>
    <row r="292" ht="13.5" hidden="1" customHeight="1">
      <c r="A292" s="4" t="str">
        <f t="shared" si="1"/>
        <v>SMČ 3</v>
      </c>
      <c r="B292" s="12" t="str">
        <f t="shared" si="2"/>
        <v>SMČ</v>
      </c>
      <c r="C292" s="13">
        <v>3.0</v>
      </c>
      <c r="D292" s="14" t="s">
        <v>49</v>
      </c>
      <c r="E292" s="14" t="s">
        <v>13</v>
      </c>
      <c r="F292" s="14" t="s">
        <v>236</v>
      </c>
      <c r="G292" s="16"/>
      <c r="H292" s="14">
        <v>2022.0</v>
      </c>
      <c r="I292" s="14" t="s">
        <v>234</v>
      </c>
      <c r="J292" s="17">
        <v>18.5</v>
      </c>
      <c r="K292" s="14">
        <v>12.0</v>
      </c>
      <c r="L292" s="15" t="str">
        <f>VLOOKUP(I292,'Odrůdy a zkratky'!$A$2:$C$39,3,0)</f>
        <v>červené</v>
      </c>
    </row>
    <row r="293" ht="13.5" customHeight="1">
      <c r="A293" s="4" t="str">
        <f t="shared" si="1"/>
        <v>ROS 18</v>
      </c>
      <c r="B293" s="12" t="str">
        <f t="shared" si="2"/>
        <v>ROS</v>
      </c>
      <c r="C293" s="13">
        <v>18.0</v>
      </c>
      <c r="D293" s="14" t="s">
        <v>156</v>
      </c>
      <c r="E293" s="14" t="s">
        <v>15</v>
      </c>
      <c r="F293" s="14" t="s">
        <v>274</v>
      </c>
      <c r="G293" s="16"/>
      <c r="H293" s="15"/>
      <c r="I293" s="14" t="s">
        <v>261</v>
      </c>
      <c r="J293" s="17">
        <v>18.4</v>
      </c>
      <c r="K293" s="14">
        <v>10.0</v>
      </c>
      <c r="L293" s="15" t="str">
        <f>VLOOKUP(I293,'Odrůdy a zkratky'!$A$2:$C$39,3,0)</f>
        <v>rosé</v>
      </c>
    </row>
    <row r="294" ht="13.5" hidden="1" customHeight="1">
      <c r="A294" s="4" t="str">
        <f t="shared" si="1"/>
        <v>FR 2</v>
      </c>
      <c r="B294" s="12" t="str">
        <f t="shared" si="2"/>
        <v>FR</v>
      </c>
      <c r="C294" s="13">
        <v>2.0</v>
      </c>
      <c r="D294" s="14" t="s">
        <v>49</v>
      </c>
      <c r="E294" s="14" t="s">
        <v>13</v>
      </c>
      <c r="F294" s="15"/>
      <c r="G294" s="16"/>
      <c r="H294" s="14">
        <v>2022.0</v>
      </c>
      <c r="I294" s="14" t="s">
        <v>48</v>
      </c>
      <c r="J294" s="17">
        <v>18.0</v>
      </c>
      <c r="K294" s="14">
        <v>12.0</v>
      </c>
      <c r="L294" s="15" t="str">
        <f>VLOOKUP(I294,'Odrůdy a zkratky'!$A$2:$C$39,3,0)</f>
        <v>červené</v>
      </c>
    </row>
    <row r="295" ht="13.5" hidden="1" customHeight="1">
      <c r="A295" s="4" t="str">
        <f t="shared" si="1"/>
        <v>FR 9</v>
      </c>
      <c r="B295" s="12" t="str">
        <f t="shared" si="2"/>
        <v>FR</v>
      </c>
      <c r="C295" s="13">
        <v>9.0</v>
      </c>
      <c r="D295" s="14" t="s">
        <v>59</v>
      </c>
      <c r="E295" s="14" t="s">
        <v>27</v>
      </c>
      <c r="F295" s="14"/>
      <c r="G295" s="18" t="s">
        <v>23</v>
      </c>
      <c r="H295" s="14">
        <v>2022.0</v>
      </c>
      <c r="I295" s="14" t="s">
        <v>48</v>
      </c>
      <c r="J295" s="17">
        <v>18.6</v>
      </c>
      <c r="K295" s="14">
        <v>12.0</v>
      </c>
      <c r="L295" s="15" t="str">
        <f>VLOOKUP(I295,'Odrůdy a zkratky'!$A$2:$C$39,3,0)</f>
        <v>červené</v>
      </c>
    </row>
    <row r="296" ht="13.5" hidden="1" customHeight="1">
      <c r="A296" s="4" t="str">
        <f t="shared" si="1"/>
        <v>SMČ 5</v>
      </c>
      <c r="B296" s="12" t="str">
        <f t="shared" si="2"/>
        <v>SMČ</v>
      </c>
      <c r="C296" s="13">
        <v>5.0</v>
      </c>
      <c r="D296" s="14" t="s">
        <v>148</v>
      </c>
      <c r="E296" s="14" t="s">
        <v>17</v>
      </c>
      <c r="F296" s="15"/>
      <c r="G296" s="16"/>
      <c r="H296" s="15"/>
      <c r="I296" s="14" t="s">
        <v>234</v>
      </c>
      <c r="J296" s="17">
        <v>18.0</v>
      </c>
      <c r="K296" s="14">
        <v>12.0</v>
      </c>
      <c r="L296" s="15" t="str">
        <f>VLOOKUP(I296,'Odrůdy a zkratky'!$A$2:$C$39,3,0)</f>
        <v>červené</v>
      </c>
    </row>
    <row r="297" ht="13.5" customHeight="1">
      <c r="A297" s="4" t="str">
        <f t="shared" si="1"/>
        <v>RV 18</v>
      </c>
      <c r="B297" s="12" t="str">
        <f t="shared" si="2"/>
        <v>RV</v>
      </c>
      <c r="C297" s="13">
        <v>18.0</v>
      </c>
      <c r="D297" s="14" t="s">
        <v>156</v>
      </c>
      <c r="E297" s="14" t="s">
        <v>15</v>
      </c>
      <c r="F297" s="15"/>
      <c r="G297" s="16"/>
      <c r="H297" s="15"/>
      <c r="I297" s="14" t="s">
        <v>146</v>
      </c>
      <c r="J297" s="17">
        <v>17.7</v>
      </c>
      <c r="K297" s="14">
        <v>1.0</v>
      </c>
      <c r="L297" s="15" t="str">
        <f>VLOOKUP(I297,'Odrůdy a zkratky'!$A$2:$C$39,3,0)</f>
        <v>bílé</v>
      </c>
    </row>
    <row r="298" ht="13.5" hidden="1" customHeight="1">
      <c r="A298" s="4" t="str">
        <f t="shared" si="1"/>
        <v>SMČ 6</v>
      </c>
      <c r="B298" s="12" t="str">
        <f t="shared" si="2"/>
        <v>SMČ</v>
      </c>
      <c r="C298" s="13">
        <v>6.0</v>
      </c>
      <c r="D298" s="14" t="s">
        <v>238</v>
      </c>
      <c r="E298" s="14" t="s">
        <v>17</v>
      </c>
      <c r="F298" s="14" t="s">
        <v>239</v>
      </c>
      <c r="G298" s="16"/>
      <c r="H298" s="15"/>
      <c r="I298" s="14" t="s">
        <v>234</v>
      </c>
      <c r="J298" s="17">
        <v>17.9</v>
      </c>
      <c r="K298" s="14">
        <v>12.0</v>
      </c>
      <c r="L298" s="15" t="str">
        <f>VLOOKUP(I298,'Odrůdy a zkratky'!$A$2:$C$39,3,0)</f>
        <v>červené</v>
      </c>
    </row>
    <row r="299" ht="13.5" hidden="1" customHeight="1">
      <c r="A299" s="4" t="str">
        <f t="shared" si="1"/>
        <v>SMČ 8</v>
      </c>
      <c r="B299" s="12" t="str">
        <f t="shared" si="2"/>
        <v>SMČ</v>
      </c>
      <c r="C299" s="13">
        <v>8.0</v>
      </c>
      <c r="D299" s="14" t="s">
        <v>75</v>
      </c>
      <c r="E299" s="14" t="s">
        <v>76</v>
      </c>
      <c r="F299" s="14" t="s">
        <v>241</v>
      </c>
      <c r="G299" s="16"/>
      <c r="H299" s="14">
        <v>2022.0</v>
      </c>
      <c r="I299" s="14" t="s">
        <v>234</v>
      </c>
      <c r="J299" s="17">
        <v>17.8</v>
      </c>
      <c r="K299" s="14">
        <v>12.0</v>
      </c>
      <c r="L299" s="15" t="str">
        <f>VLOOKUP(I299,'Odrůdy a zkratky'!$A$2:$C$39,3,0)</f>
        <v>červené</v>
      </c>
    </row>
    <row r="300" ht="13.5" hidden="1" customHeight="1">
      <c r="A300" s="4" t="str">
        <f t="shared" si="1"/>
        <v>ZW 16</v>
      </c>
      <c r="B300" s="12" t="str">
        <f>I299</f>
        <v>SMČ</v>
      </c>
      <c r="C300" s="13">
        <v>16.0</v>
      </c>
      <c r="D300" s="14" t="s">
        <v>31</v>
      </c>
      <c r="E300" s="14" t="s">
        <v>30</v>
      </c>
      <c r="F300" s="15"/>
      <c r="G300" s="16"/>
      <c r="H300" s="14">
        <v>2022.0</v>
      </c>
      <c r="I300" s="14" t="s">
        <v>9</v>
      </c>
      <c r="J300" s="17">
        <v>18.8</v>
      </c>
      <c r="K300" s="14">
        <v>13.0</v>
      </c>
      <c r="L300" s="15" t="str">
        <f>VLOOKUP(I300,'Odrůdy a zkratky'!$A$2:$C$39,3,0)</f>
        <v>červené</v>
      </c>
    </row>
    <row r="301" ht="13.5" hidden="1" customHeight="1">
      <c r="A301" s="4" t="str">
        <f t="shared" si="1"/>
        <v>AN 7</v>
      </c>
      <c r="B301" s="12" t="str">
        <f t="shared" ref="B301:B317" si="3">I301</f>
        <v>AN</v>
      </c>
      <c r="C301" s="13">
        <v>7.0</v>
      </c>
      <c r="D301" s="14" t="s">
        <v>31</v>
      </c>
      <c r="E301" s="14" t="s">
        <v>30</v>
      </c>
      <c r="F301" s="15"/>
      <c r="G301" s="16"/>
      <c r="H301" s="14">
        <v>2022.0</v>
      </c>
      <c r="I301" s="14" t="s">
        <v>35</v>
      </c>
      <c r="J301" s="17">
        <v>18.6</v>
      </c>
      <c r="K301" s="14">
        <v>13.0</v>
      </c>
      <c r="L301" s="15" t="str">
        <f>VLOOKUP(I301,'Odrůdy a zkratky'!$A$2:$C$39,3,0)</f>
        <v>červené</v>
      </c>
    </row>
    <row r="302" ht="13.5" hidden="1" customHeight="1">
      <c r="A302" s="4" t="str">
        <f t="shared" si="1"/>
        <v>ZW 10</v>
      </c>
      <c r="B302" s="12" t="str">
        <f t="shared" si="3"/>
        <v>ZW</v>
      </c>
      <c r="C302" s="13">
        <v>10.0</v>
      </c>
      <c r="D302" s="14" t="s">
        <v>22</v>
      </c>
      <c r="E302" s="14" t="s">
        <v>17</v>
      </c>
      <c r="F302" s="14"/>
      <c r="G302" s="18" t="s">
        <v>23</v>
      </c>
      <c r="H302" s="14">
        <v>2021.0</v>
      </c>
      <c r="I302" s="14" t="s">
        <v>9</v>
      </c>
      <c r="J302" s="17">
        <v>18.9</v>
      </c>
      <c r="K302" s="14">
        <v>13.0</v>
      </c>
      <c r="L302" s="15" t="str">
        <f>VLOOKUP(I302,'Odrůdy a zkratky'!$A$2:$C$39,3,0)</f>
        <v>červené</v>
      </c>
    </row>
    <row r="303" ht="13.5" hidden="1" customHeight="1">
      <c r="A303" s="4" t="str">
        <f t="shared" si="1"/>
        <v>ZW 5</v>
      </c>
      <c r="B303" s="12" t="str">
        <f t="shared" si="3"/>
        <v>ZW</v>
      </c>
      <c r="C303" s="13">
        <v>5.0</v>
      </c>
      <c r="D303" s="14" t="s">
        <v>16</v>
      </c>
      <c r="E303" s="14" t="s">
        <v>17</v>
      </c>
      <c r="F303" s="15"/>
      <c r="G303" s="16"/>
      <c r="H303" s="14">
        <v>2022.0</v>
      </c>
      <c r="I303" s="14" t="s">
        <v>9</v>
      </c>
      <c r="J303" s="17">
        <v>18.8</v>
      </c>
      <c r="K303" s="14">
        <v>13.0</v>
      </c>
      <c r="L303" s="15" t="str">
        <f>VLOOKUP(I303,'Odrůdy a zkratky'!$A$2:$C$39,3,0)</f>
        <v>červené</v>
      </c>
    </row>
    <row r="304" ht="13.5" customHeight="1">
      <c r="A304" s="4" t="str">
        <f t="shared" si="1"/>
        <v>SV 10</v>
      </c>
      <c r="B304" s="12" t="str">
        <f t="shared" si="3"/>
        <v>SV</v>
      </c>
      <c r="C304" s="13">
        <v>10.0</v>
      </c>
      <c r="D304" s="14" t="s">
        <v>70</v>
      </c>
      <c r="E304" s="14" t="s">
        <v>15</v>
      </c>
      <c r="F304" s="15"/>
      <c r="G304" s="16"/>
      <c r="H304" s="14">
        <v>2021.0</v>
      </c>
      <c r="I304" s="14" t="s">
        <v>60</v>
      </c>
      <c r="J304" s="17">
        <v>18.0</v>
      </c>
      <c r="K304" s="14">
        <v>11.0</v>
      </c>
      <c r="L304" s="15" t="str">
        <f>VLOOKUP(I304,'Odrůdy a zkratky'!$A$2:$C$39,3,0)</f>
        <v>červené</v>
      </c>
    </row>
    <row r="305" ht="13.5" hidden="1" customHeight="1">
      <c r="A305" s="4" t="str">
        <f t="shared" si="1"/>
        <v>AN 6</v>
      </c>
      <c r="B305" s="12" t="str">
        <f t="shared" si="3"/>
        <v>AN</v>
      </c>
      <c r="C305" s="13">
        <v>6.0</v>
      </c>
      <c r="D305" s="14" t="s">
        <v>41</v>
      </c>
      <c r="E305" s="14" t="s">
        <v>27</v>
      </c>
      <c r="F305" s="15"/>
      <c r="G305" s="16"/>
      <c r="H305" s="14">
        <v>2019.0</v>
      </c>
      <c r="I305" s="14" t="s">
        <v>35</v>
      </c>
      <c r="J305" s="17">
        <v>18.8</v>
      </c>
      <c r="K305" s="14">
        <v>13.0</v>
      </c>
      <c r="L305" s="15" t="str">
        <f>VLOOKUP(I305,'Odrůdy a zkratky'!$A$2:$C$39,3,0)</f>
        <v>červené</v>
      </c>
    </row>
    <row r="306" ht="13.5" customHeight="1">
      <c r="A306" s="4" t="str">
        <f t="shared" si="1"/>
        <v>OVB 3</v>
      </c>
      <c r="B306" s="12" t="str">
        <f t="shared" si="3"/>
        <v>OVB</v>
      </c>
      <c r="C306" s="13">
        <v>3.0</v>
      </c>
      <c r="D306" s="14" t="s">
        <v>193</v>
      </c>
      <c r="E306" s="14" t="s">
        <v>15</v>
      </c>
      <c r="F306" s="14" t="s">
        <v>289</v>
      </c>
      <c r="G306" s="16"/>
      <c r="H306" s="14">
        <v>2022.0</v>
      </c>
      <c r="I306" s="14" t="s">
        <v>287</v>
      </c>
      <c r="J306" s="17">
        <v>18.3</v>
      </c>
      <c r="K306" s="14">
        <v>16.0</v>
      </c>
      <c r="L306" s="15" t="str">
        <f>VLOOKUP(I306,'Odrůdy a zkratky'!$A$2:$C$39,3,0)</f>
        <v>bílé</v>
      </c>
    </row>
    <row r="307" ht="13.5" customHeight="1">
      <c r="A307" s="4" t="str">
        <f t="shared" si="1"/>
        <v>MT 5</v>
      </c>
      <c r="B307" s="12" t="str">
        <f t="shared" si="3"/>
        <v>MT</v>
      </c>
      <c r="C307" s="13">
        <v>5.0</v>
      </c>
      <c r="D307" s="14" t="s">
        <v>193</v>
      </c>
      <c r="E307" s="14" t="s">
        <v>15</v>
      </c>
      <c r="F307" s="15"/>
      <c r="G307" s="16"/>
      <c r="H307" s="14">
        <v>2022.0</v>
      </c>
      <c r="I307" s="14" t="s">
        <v>191</v>
      </c>
      <c r="J307" s="17">
        <v>17.8</v>
      </c>
      <c r="K307" s="14">
        <v>2.0</v>
      </c>
      <c r="L307" s="15" t="str">
        <f>VLOOKUP(I307,'Odrůdy a zkratky'!$A$2:$C$39,3,0)</f>
        <v>bílé</v>
      </c>
    </row>
    <row r="308" ht="13.5" hidden="1" customHeight="1">
      <c r="A308" s="4" t="str">
        <f t="shared" si="1"/>
        <v>ZW 8</v>
      </c>
      <c r="B308" s="12" t="str">
        <f t="shared" si="3"/>
        <v>ZW</v>
      </c>
      <c r="C308" s="13">
        <v>8.0</v>
      </c>
      <c r="D308" s="14" t="s">
        <v>20</v>
      </c>
      <c r="E308" s="14" t="s">
        <v>17</v>
      </c>
      <c r="F308" s="15"/>
      <c r="G308" s="16"/>
      <c r="H308" s="15"/>
      <c r="I308" s="14" t="s">
        <v>9</v>
      </c>
      <c r="J308" s="17">
        <v>18.7</v>
      </c>
      <c r="K308" s="14">
        <v>13.0</v>
      </c>
      <c r="L308" s="15" t="str">
        <f>VLOOKUP(I308,'Odrůdy a zkratky'!$A$2:$C$39,3,0)</f>
        <v>červené</v>
      </c>
    </row>
    <row r="309" ht="13.5" hidden="1" customHeight="1">
      <c r="A309" s="4" t="str">
        <f t="shared" si="1"/>
        <v>ZW 1</v>
      </c>
      <c r="B309" s="12" t="str">
        <f t="shared" si="3"/>
        <v>ZW</v>
      </c>
      <c r="C309" s="13">
        <v>1.0</v>
      </c>
      <c r="D309" s="14" t="s">
        <v>7</v>
      </c>
      <c r="E309" s="14" t="s">
        <v>8</v>
      </c>
      <c r="F309" s="15"/>
      <c r="G309" s="16"/>
      <c r="H309" s="14">
        <v>2022.0</v>
      </c>
      <c r="I309" s="14" t="s">
        <v>9</v>
      </c>
      <c r="J309" s="17">
        <v>18.6</v>
      </c>
      <c r="K309" s="14">
        <v>13.0</v>
      </c>
      <c r="L309" s="15" t="str">
        <f>VLOOKUP(I309,'Odrůdy a zkratky'!$A$2:$C$39,3,0)</f>
        <v>červené</v>
      </c>
    </row>
    <row r="310" ht="13.5" hidden="1" customHeight="1">
      <c r="A310" s="4" t="str">
        <f t="shared" si="1"/>
        <v>ZW 15</v>
      </c>
      <c r="B310" s="12" t="str">
        <f t="shared" si="3"/>
        <v>ZW</v>
      </c>
      <c r="C310" s="13">
        <v>15.0</v>
      </c>
      <c r="D310" s="14" t="s">
        <v>29</v>
      </c>
      <c r="E310" s="14" t="s">
        <v>30</v>
      </c>
      <c r="F310" s="14"/>
      <c r="G310" s="18" t="s">
        <v>23</v>
      </c>
      <c r="H310" s="15"/>
      <c r="I310" s="14" t="s">
        <v>9</v>
      </c>
      <c r="J310" s="17">
        <v>18.5</v>
      </c>
      <c r="K310" s="14">
        <v>13.0</v>
      </c>
      <c r="L310" s="15" t="str">
        <f>VLOOKUP(I310,'Odrůdy a zkratky'!$A$2:$C$39,3,0)</f>
        <v>červené</v>
      </c>
    </row>
    <row r="311" ht="13.5" hidden="1" customHeight="1">
      <c r="A311" s="4" t="str">
        <f t="shared" si="1"/>
        <v>ZW 6</v>
      </c>
      <c r="B311" s="12" t="str">
        <f t="shared" si="3"/>
        <v>ZW</v>
      </c>
      <c r="C311" s="13">
        <v>6.0</v>
      </c>
      <c r="D311" s="14" t="s">
        <v>18</v>
      </c>
      <c r="E311" s="14" t="s">
        <v>17</v>
      </c>
      <c r="F311" s="15"/>
      <c r="G311" s="16"/>
      <c r="H311" s="15"/>
      <c r="I311" s="14" t="s">
        <v>9</v>
      </c>
      <c r="J311" s="17">
        <v>18.6</v>
      </c>
      <c r="K311" s="14">
        <v>13.0</v>
      </c>
      <c r="L311" s="15" t="str">
        <f>VLOOKUP(I311,'Odrůdy a zkratky'!$A$2:$C$39,3,0)</f>
        <v>červené</v>
      </c>
    </row>
    <row r="312" ht="13.5" customHeight="1">
      <c r="A312" s="4" t="str">
        <f t="shared" si="1"/>
        <v>ROS 22</v>
      </c>
      <c r="B312" s="12" t="str">
        <f t="shared" si="3"/>
        <v>ROS</v>
      </c>
      <c r="C312" s="13">
        <v>22.0</v>
      </c>
      <c r="D312" s="14" t="s">
        <v>193</v>
      </c>
      <c r="E312" s="14" t="s">
        <v>15</v>
      </c>
      <c r="F312" s="14" t="s">
        <v>264</v>
      </c>
      <c r="G312" s="16"/>
      <c r="H312" s="15"/>
      <c r="I312" s="14" t="s">
        <v>261</v>
      </c>
      <c r="J312" s="17">
        <v>16.5</v>
      </c>
      <c r="K312" s="14">
        <v>10.0</v>
      </c>
      <c r="L312" s="15" t="str">
        <f>VLOOKUP(I312,'Odrůdy a zkratky'!$A$2:$C$39,3,0)</f>
        <v>rosé</v>
      </c>
    </row>
    <row r="313" ht="13.5" hidden="1" customHeight="1">
      <c r="A313" s="4" t="str">
        <f t="shared" si="1"/>
        <v>AN 3</v>
      </c>
      <c r="B313" s="12" t="str">
        <f t="shared" si="3"/>
        <v>AN</v>
      </c>
      <c r="C313" s="13">
        <v>3.0</v>
      </c>
      <c r="D313" s="14" t="s">
        <v>37</v>
      </c>
      <c r="E313" s="14" t="s">
        <v>38</v>
      </c>
      <c r="F313" s="15"/>
      <c r="G313" s="16"/>
      <c r="H313" s="15"/>
      <c r="I313" s="14" t="s">
        <v>35</v>
      </c>
      <c r="J313" s="17">
        <v>18.7</v>
      </c>
      <c r="K313" s="14">
        <v>13.0</v>
      </c>
      <c r="L313" s="15" t="str">
        <f>VLOOKUP(I313,'Odrůdy a zkratky'!$A$2:$C$39,3,0)</f>
        <v>červené</v>
      </c>
    </row>
    <row r="314" ht="13.5" customHeight="1">
      <c r="A314" s="4" t="str">
        <f t="shared" si="1"/>
        <v>NG 11</v>
      </c>
      <c r="B314" s="12" t="str">
        <f t="shared" si="3"/>
        <v>NG</v>
      </c>
      <c r="C314" s="13">
        <v>11.0</v>
      </c>
      <c r="D314" s="14" t="s">
        <v>200</v>
      </c>
      <c r="E314" s="14" t="s">
        <v>15</v>
      </c>
      <c r="F314" s="15"/>
      <c r="G314" s="16"/>
      <c r="H314" s="15"/>
      <c r="I314" s="14" t="s">
        <v>197</v>
      </c>
      <c r="J314" s="17">
        <v>18.7</v>
      </c>
      <c r="K314" s="14">
        <v>2.0</v>
      </c>
      <c r="L314" s="15" t="str">
        <f>VLOOKUP(I314,'Odrůdy a zkratky'!$A$2:$C$39,3,0)</f>
        <v>bílé</v>
      </c>
    </row>
    <row r="315" ht="13.5" hidden="1" customHeight="1">
      <c r="A315" s="4" t="str">
        <f t="shared" si="1"/>
        <v>AN 2</v>
      </c>
      <c r="B315" s="12" t="str">
        <f t="shared" si="3"/>
        <v>AN</v>
      </c>
      <c r="C315" s="13">
        <v>2.0</v>
      </c>
      <c r="D315" s="14" t="s">
        <v>36</v>
      </c>
      <c r="E315" s="14" t="s">
        <v>17</v>
      </c>
      <c r="F315" s="15"/>
      <c r="G315" s="16"/>
      <c r="H315" s="14">
        <v>2021.0</v>
      </c>
      <c r="I315" s="14" t="s">
        <v>35</v>
      </c>
      <c r="J315" s="17">
        <v>18.3</v>
      </c>
      <c r="K315" s="14">
        <v>13.0</v>
      </c>
      <c r="L315" s="15" t="str">
        <f>VLOOKUP(I315,'Odrůdy a zkratky'!$A$2:$C$39,3,0)</f>
        <v>červené</v>
      </c>
    </row>
    <row r="316" ht="13.5" customHeight="1">
      <c r="A316" s="4" t="str">
        <f t="shared" si="1"/>
        <v>SMČ 10</v>
      </c>
      <c r="B316" s="12" t="str">
        <f t="shared" si="3"/>
        <v>SMČ</v>
      </c>
      <c r="C316" s="13">
        <v>10.0</v>
      </c>
      <c r="D316" s="14" t="s">
        <v>200</v>
      </c>
      <c r="E316" s="14" t="s">
        <v>15</v>
      </c>
      <c r="F316" s="14" t="s">
        <v>236</v>
      </c>
      <c r="G316" s="16"/>
      <c r="H316" s="15"/>
      <c r="I316" s="14" t="s">
        <v>234</v>
      </c>
      <c r="J316" s="17">
        <v>18.4</v>
      </c>
      <c r="K316" s="14">
        <v>12.0</v>
      </c>
      <c r="L316" s="15" t="str">
        <f>VLOOKUP(I316,'Odrůdy a zkratky'!$A$2:$C$39,3,0)</f>
        <v>červené</v>
      </c>
    </row>
    <row r="317" ht="13.5" customHeight="1">
      <c r="A317" s="4" t="str">
        <f t="shared" si="1"/>
        <v>ROS 17</v>
      </c>
      <c r="B317" s="12" t="str">
        <f t="shared" si="3"/>
        <v>ROS</v>
      </c>
      <c r="C317" s="13">
        <v>17.0</v>
      </c>
      <c r="D317" s="14" t="s">
        <v>200</v>
      </c>
      <c r="E317" s="14" t="s">
        <v>15</v>
      </c>
      <c r="F317" s="14" t="s">
        <v>273</v>
      </c>
      <c r="G317" s="16"/>
      <c r="H317" s="15"/>
      <c r="I317" s="14" t="s">
        <v>261</v>
      </c>
      <c r="J317" s="17">
        <v>18.2</v>
      </c>
      <c r="K317" s="14">
        <v>10.0</v>
      </c>
      <c r="L317" s="15" t="str">
        <f>VLOOKUP(I317,'Odrůdy a zkratky'!$A$2:$C$39,3,0)</f>
        <v>rosé</v>
      </c>
    </row>
    <row r="318" ht="13.5" hidden="1" customHeight="1">
      <c r="A318" s="4" t="str">
        <f t="shared" si="1"/>
        <v>ZW 17</v>
      </c>
      <c r="B318" s="12" t="str">
        <f>I317</f>
        <v>ROS</v>
      </c>
      <c r="C318" s="13">
        <v>17.0</v>
      </c>
      <c r="D318" s="14" t="s">
        <v>32</v>
      </c>
      <c r="E318" s="14" t="s">
        <v>33</v>
      </c>
      <c r="F318" s="15"/>
      <c r="G318" s="18" t="s">
        <v>23</v>
      </c>
      <c r="H318" s="14">
        <v>2022.0</v>
      </c>
      <c r="I318" s="14" t="s">
        <v>9</v>
      </c>
      <c r="J318" s="17">
        <v>18.5</v>
      </c>
      <c r="K318" s="14">
        <v>13.0</v>
      </c>
      <c r="L318" s="15" t="str">
        <f>VLOOKUP(I318,'Odrůdy a zkratky'!$A$2:$C$39,3,0)</f>
        <v>červené</v>
      </c>
    </row>
    <row r="319" ht="13.5" hidden="1" customHeight="1">
      <c r="A319" s="4" t="str">
        <f t="shared" si="1"/>
        <v>ZW 12</v>
      </c>
      <c r="B319" s="12" t="str">
        <f t="shared" ref="B319:B533" si="4">I319</f>
        <v>ZW</v>
      </c>
      <c r="C319" s="13">
        <v>12.0</v>
      </c>
      <c r="D319" s="14" t="s">
        <v>26</v>
      </c>
      <c r="E319" s="14" t="s">
        <v>27</v>
      </c>
      <c r="F319" s="14"/>
      <c r="G319" s="18" t="s">
        <v>23</v>
      </c>
      <c r="H319" s="14">
        <v>2020.0</v>
      </c>
      <c r="I319" s="14" t="s">
        <v>9</v>
      </c>
      <c r="J319" s="17">
        <v>19.0</v>
      </c>
      <c r="K319" s="14">
        <v>13.0</v>
      </c>
      <c r="L319" s="15" t="str">
        <f>VLOOKUP(I319,'Odrůdy a zkratky'!$A$2:$C$39,3,0)</f>
        <v>červené</v>
      </c>
    </row>
    <row r="320" ht="13.5" customHeight="1">
      <c r="A320" s="43" t="str">
        <f t="shared" si="1"/>
        <v>HI 16</v>
      </c>
      <c r="B320" s="44" t="str">
        <f t="shared" si="4"/>
        <v>HI</v>
      </c>
      <c r="C320" s="45">
        <v>16.0</v>
      </c>
      <c r="D320" s="46" t="s">
        <v>42</v>
      </c>
      <c r="E320" s="46" t="s">
        <v>15</v>
      </c>
      <c r="F320" s="47"/>
      <c r="G320" s="48" t="s">
        <v>23</v>
      </c>
      <c r="H320" s="47"/>
      <c r="I320" s="46" t="s">
        <v>119</v>
      </c>
      <c r="J320" s="49">
        <v>18.9</v>
      </c>
      <c r="K320" s="46">
        <v>9.0</v>
      </c>
      <c r="L320" s="47" t="str">
        <f>VLOOKUP(I320,'Odrůdy a zkratky'!$A$2:$C$39,3,0)</f>
        <v>bílé</v>
      </c>
      <c r="M320" s="3">
        <v>18.8</v>
      </c>
    </row>
    <row r="321" ht="13.5" hidden="1" customHeight="1">
      <c r="A321" s="4" t="str">
        <f t="shared" si="1"/>
        <v>ZW 2</v>
      </c>
      <c r="B321" s="12" t="str">
        <f t="shared" si="4"/>
        <v>ZW</v>
      </c>
      <c r="C321" s="13">
        <v>2.0</v>
      </c>
      <c r="D321" s="14" t="s">
        <v>10</v>
      </c>
      <c r="E321" s="14" t="s">
        <v>11</v>
      </c>
      <c r="F321" s="15"/>
      <c r="G321" s="16"/>
      <c r="H321" s="15"/>
      <c r="I321" s="14" t="s">
        <v>9</v>
      </c>
      <c r="J321" s="17">
        <v>18.3</v>
      </c>
      <c r="K321" s="14">
        <v>13.0</v>
      </c>
      <c r="L321" s="15" t="str">
        <f>VLOOKUP(I321,'Odrůdy a zkratky'!$A$2:$C$39,3,0)</f>
        <v>červené</v>
      </c>
    </row>
    <row r="322" ht="13.5" hidden="1" customHeight="1">
      <c r="A322" s="4" t="str">
        <f t="shared" si="1"/>
        <v>ZW 3</v>
      </c>
      <c r="B322" s="12" t="str">
        <f t="shared" si="4"/>
        <v>ZW</v>
      </c>
      <c r="C322" s="13">
        <v>3.0</v>
      </c>
      <c r="D322" s="14" t="s">
        <v>12</v>
      </c>
      <c r="E322" s="14" t="s">
        <v>13</v>
      </c>
      <c r="F322" s="15"/>
      <c r="G322" s="16"/>
      <c r="H322" s="14">
        <v>2021.0</v>
      </c>
      <c r="I322" s="14" t="s">
        <v>9</v>
      </c>
      <c r="J322" s="17">
        <v>17.8</v>
      </c>
      <c r="K322" s="14">
        <v>13.0</v>
      </c>
      <c r="L322" s="15" t="str">
        <f>VLOOKUP(I322,'Odrůdy a zkratky'!$A$2:$C$39,3,0)</f>
        <v>červené</v>
      </c>
    </row>
    <row r="323" ht="13.5" hidden="1" customHeight="1">
      <c r="A323" s="4" t="str">
        <f t="shared" si="1"/>
        <v>ZW 11</v>
      </c>
      <c r="B323" s="12" t="str">
        <f t="shared" si="4"/>
        <v>ZW</v>
      </c>
      <c r="C323" s="13">
        <v>11.0</v>
      </c>
      <c r="D323" s="14" t="s">
        <v>24</v>
      </c>
      <c r="E323" s="14" t="s">
        <v>25</v>
      </c>
      <c r="F323" s="15"/>
      <c r="G323" s="16"/>
      <c r="H323" s="15"/>
      <c r="I323" s="14" t="s">
        <v>9</v>
      </c>
      <c r="J323" s="17">
        <v>18.3</v>
      </c>
      <c r="K323" s="14">
        <v>13.0</v>
      </c>
      <c r="L323" s="15" t="str">
        <f>VLOOKUP(I323,'Odrůdy a zkratky'!$A$2:$C$39,3,0)</f>
        <v>červené</v>
      </c>
    </row>
    <row r="324" ht="13.5" hidden="1" customHeight="1">
      <c r="A324" s="4" t="str">
        <f t="shared" si="1"/>
        <v>ZW 9</v>
      </c>
      <c r="B324" s="12" t="str">
        <f t="shared" si="4"/>
        <v>ZW</v>
      </c>
      <c r="C324" s="13">
        <v>9.0</v>
      </c>
      <c r="D324" s="14" t="s">
        <v>21</v>
      </c>
      <c r="E324" s="14" t="s">
        <v>17</v>
      </c>
      <c r="F324" s="15"/>
      <c r="G324" s="16"/>
      <c r="H324" s="15"/>
      <c r="I324" s="14" t="s">
        <v>9</v>
      </c>
      <c r="J324" s="17">
        <v>17.8</v>
      </c>
      <c r="K324" s="14">
        <v>13.0</v>
      </c>
      <c r="L324" s="15" t="str">
        <f>VLOOKUP(I324,'Odrůdy a zkratky'!$A$2:$C$39,3,0)</f>
        <v>červené</v>
      </c>
    </row>
    <row r="325" ht="13.5" customHeight="1">
      <c r="A325" s="43" t="str">
        <f t="shared" si="1"/>
        <v>AN 8</v>
      </c>
      <c r="B325" s="44" t="str">
        <f t="shared" si="4"/>
        <v>AN</v>
      </c>
      <c r="C325" s="45">
        <v>8.0</v>
      </c>
      <c r="D325" s="46" t="s">
        <v>42</v>
      </c>
      <c r="E325" s="46" t="s">
        <v>15</v>
      </c>
      <c r="F325" s="47"/>
      <c r="G325" s="50"/>
      <c r="H325" s="46">
        <v>2018.0</v>
      </c>
      <c r="I325" s="46" t="s">
        <v>35</v>
      </c>
      <c r="J325" s="49">
        <v>18.9</v>
      </c>
      <c r="K325" s="46">
        <v>13.0</v>
      </c>
      <c r="L325" s="47" t="str">
        <f>VLOOKUP(I325,'Odrůdy a zkratky'!$A$2:$C$39,3,0)</f>
        <v>červené</v>
      </c>
    </row>
    <row r="326" ht="13.5" customHeight="1">
      <c r="A326" s="43" t="str">
        <f t="shared" si="1"/>
        <v>TČ 7</v>
      </c>
      <c r="B326" s="44" t="str">
        <f t="shared" si="4"/>
        <v>TČ</v>
      </c>
      <c r="C326" s="45">
        <v>7.0</v>
      </c>
      <c r="D326" s="46" t="s">
        <v>42</v>
      </c>
      <c r="E326" s="46" t="s">
        <v>15</v>
      </c>
      <c r="F326" s="47"/>
      <c r="G326" s="48" t="s">
        <v>23</v>
      </c>
      <c r="H326" s="47"/>
      <c r="I326" s="46" t="s">
        <v>217</v>
      </c>
      <c r="J326" s="49">
        <v>18.8</v>
      </c>
      <c r="K326" s="46">
        <v>6.0</v>
      </c>
      <c r="L326" s="47" t="str">
        <f>VLOOKUP(I326,'Odrůdy a zkratky'!$A$2:$C$39,3,0)</f>
        <v>bílé</v>
      </c>
    </row>
    <row r="327" ht="13.5" hidden="1" customHeight="1">
      <c r="A327" s="4" t="str">
        <f t="shared" si="1"/>
        <v>OVČ 3</v>
      </c>
      <c r="B327" s="12" t="str">
        <f t="shared" si="4"/>
        <v>OVČ</v>
      </c>
      <c r="C327" s="13">
        <v>3.0</v>
      </c>
      <c r="D327" s="14" t="s">
        <v>121</v>
      </c>
      <c r="E327" s="14" t="s">
        <v>13</v>
      </c>
      <c r="F327" s="14" t="s">
        <v>298</v>
      </c>
      <c r="G327" s="16"/>
      <c r="H327" s="14">
        <v>2022.0</v>
      </c>
      <c r="I327" s="14" t="s">
        <v>297</v>
      </c>
      <c r="J327" s="17">
        <v>18.7</v>
      </c>
      <c r="K327" s="14">
        <v>14.0</v>
      </c>
      <c r="L327" s="15" t="str">
        <f>VLOOKUP(I327,'Odrůdy a zkratky'!$A$2:$C$39,3,0)</f>
        <v>červené</v>
      </c>
    </row>
    <row r="328" ht="13.5" hidden="1" customHeight="1">
      <c r="A328" s="4" t="str">
        <f t="shared" si="1"/>
        <v>CM 12</v>
      </c>
      <c r="B328" s="12" t="str">
        <f t="shared" si="4"/>
        <v>CM</v>
      </c>
      <c r="C328" s="13">
        <v>12.0</v>
      </c>
      <c r="D328" s="14" t="s">
        <v>109</v>
      </c>
      <c r="E328" s="14" t="s">
        <v>27</v>
      </c>
      <c r="F328" s="15"/>
      <c r="G328" s="16"/>
      <c r="H328" s="14">
        <v>2022.0</v>
      </c>
      <c r="I328" s="14" t="s">
        <v>101</v>
      </c>
      <c r="J328" s="14">
        <v>18.8</v>
      </c>
      <c r="K328" s="14">
        <v>14.0</v>
      </c>
      <c r="L328" s="15" t="str">
        <f>VLOOKUP(I328,'Odrůdy a zkratky'!$A$2:$C$39,3,0)</f>
        <v>červené</v>
      </c>
    </row>
    <row r="329" ht="13.5" hidden="1" customHeight="1">
      <c r="A329" s="4" t="str">
        <f t="shared" si="1"/>
        <v>CM 6</v>
      </c>
      <c r="B329" s="12" t="str">
        <f t="shared" si="4"/>
        <v>CM</v>
      </c>
      <c r="C329" s="13">
        <v>6.0</v>
      </c>
      <c r="D329" s="14" t="s">
        <v>105</v>
      </c>
      <c r="E329" s="14" t="s">
        <v>17</v>
      </c>
      <c r="F329" s="15"/>
      <c r="G329" s="16"/>
      <c r="H329" s="15"/>
      <c r="I329" s="14" t="s">
        <v>101</v>
      </c>
      <c r="J329" s="14">
        <v>18.6</v>
      </c>
      <c r="K329" s="14">
        <v>14.0</v>
      </c>
      <c r="L329" s="15" t="str">
        <f>VLOOKUP(I329,'Odrůdy a zkratky'!$A$2:$C$39,3,0)</f>
        <v>červené</v>
      </c>
    </row>
    <row r="330" ht="13.5" hidden="1" customHeight="1">
      <c r="A330" s="4" t="str">
        <f t="shared" si="1"/>
        <v>OVČ 4</v>
      </c>
      <c r="B330" s="12" t="str">
        <f t="shared" si="4"/>
        <v>OVČ</v>
      </c>
      <c r="C330" s="13">
        <v>4.0</v>
      </c>
      <c r="D330" s="14" t="s">
        <v>121</v>
      </c>
      <c r="E330" s="14" t="s">
        <v>13</v>
      </c>
      <c r="F330" s="14" t="s">
        <v>298</v>
      </c>
      <c r="G330" s="16"/>
      <c r="H330" s="14">
        <v>2021.0</v>
      </c>
      <c r="I330" s="14" t="s">
        <v>297</v>
      </c>
      <c r="J330" s="17">
        <v>18.6</v>
      </c>
      <c r="K330" s="14">
        <v>14.0</v>
      </c>
      <c r="L330" s="15" t="str">
        <f>VLOOKUP(I330,'Odrůdy a zkratky'!$A$2:$C$39,3,0)</f>
        <v>červené</v>
      </c>
    </row>
    <row r="331" ht="13.5" hidden="1" customHeight="1">
      <c r="A331" s="4" t="str">
        <f t="shared" si="1"/>
        <v>OVČ 8</v>
      </c>
      <c r="B331" s="12" t="str">
        <f t="shared" si="4"/>
        <v>OVČ</v>
      </c>
      <c r="C331" s="13">
        <v>8.0</v>
      </c>
      <c r="D331" s="14" t="s">
        <v>302</v>
      </c>
      <c r="E331" s="14" t="s">
        <v>56</v>
      </c>
      <c r="F331" s="14" t="s">
        <v>303</v>
      </c>
      <c r="G331" s="16"/>
      <c r="H331" s="14">
        <v>2022.0</v>
      </c>
      <c r="I331" s="14" t="s">
        <v>297</v>
      </c>
      <c r="J331" s="17">
        <v>18.7</v>
      </c>
      <c r="K331" s="14">
        <v>14.0</v>
      </c>
      <c r="L331" s="15" t="str">
        <f>VLOOKUP(I331,'Odrůdy a zkratky'!$A$2:$C$39,3,0)</f>
        <v>červené</v>
      </c>
    </row>
    <row r="332" ht="13.5" customHeight="1">
      <c r="A332" s="43" t="str">
        <f t="shared" si="1"/>
        <v>ROS 15</v>
      </c>
      <c r="B332" s="44" t="str">
        <f t="shared" si="4"/>
        <v>ROS</v>
      </c>
      <c r="C332" s="45">
        <v>15.0</v>
      </c>
      <c r="D332" s="46" t="s">
        <v>42</v>
      </c>
      <c r="E332" s="46" t="s">
        <v>15</v>
      </c>
      <c r="F332" s="46" t="s">
        <v>273</v>
      </c>
      <c r="G332" s="50"/>
      <c r="H332" s="46">
        <v>2022.0</v>
      </c>
      <c r="I332" s="46" t="s">
        <v>261</v>
      </c>
      <c r="J332" s="49">
        <v>18.6</v>
      </c>
      <c r="K332" s="46">
        <v>10.0</v>
      </c>
      <c r="L332" s="47" t="str">
        <f>VLOOKUP(I332,'Odrůdy a zkratky'!$A$2:$C$39,3,0)</f>
        <v>rosé</v>
      </c>
    </row>
    <row r="333" ht="13.5" hidden="1" customHeight="1">
      <c r="A333" s="4" t="str">
        <f t="shared" si="1"/>
        <v>OVČ 1</v>
      </c>
      <c r="B333" s="12" t="str">
        <f t="shared" si="4"/>
        <v>OVČ</v>
      </c>
      <c r="C333" s="13">
        <v>1.0</v>
      </c>
      <c r="D333" s="14" t="s">
        <v>145</v>
      </c>
      <c r="E333" s="14" t="s">
        <v>47</v>
      </c>
      <c r="F333" s="14" t="s">
        <v>296</v>
      </c>
      <c r="G333" s="18" t="s">
        <v>23</v>
      </c>
      <c r="H333" s="15"/>
      <c r="I333" s="14" t="s">
        <v>297</v>
      </c>
      <c r="J333" s="17">
        <v>19.0</v>
      </c>
      <c r="K333" s="14">
        <v>14.0</v>
      </c>
      <c r="L333" s="15" t="str">
        <f>VLOOKUP(I333,'Odrůdy a zkratky'!$A$2:$C$39,3,0)</f>
        <v>červené</v>
      </c>
    </row>
    <row r="334" ht="13.5" hidden="1" customHeight="1">
      <c r="A334" s="4" t="str">
        <f t="shared" si="1"/>
        <v>OVČ 11</v>
      </c>
      <c r="B334" s="12" t="str">
        <f t="shared" si="4"/>
        <v>OVČ</v>
      </c>
      <c r="C334" s="13">
        <v>11.0</v>
      </c>
      <c r="D334" s="14" t="s">
        <v>255</v>
      </c>
      <c r="E334" s="14" t="s">
        <v>140</v>
      </c>
      <c r="F334" s="14" t="s">
        <v>298</v>
      </c>
      <c r="G334" s="18" t="s">
        <v>94</v>
      </c>
      <c r="H334" s="15"/>
      <c r="I334" s="14" t="s">
        <v>297</v>
      </c>
      <c r="J334" s="17">
        <v>18.2</v>
      </c>
      <c r="K334" s="14">
        <v>14.0</v>
      </c>
      <c r="L334" s="15" t="str">
        <f>VLOOKUP(I334,'Odrůdy a zkratky'!$A$2:$C$39,3,0)</f>
        <v>červené</v>
      </c>
    </row>
    <row r="335" ht="13.5" hidden="1" customHeight="1">
      <c r="A335" s="4" t="str">
        <f t="shared" si="1"/>
        <v>OVČ 10</v>
      </c>
      <c r="B335" s="12" t="str">
        <f t="shared" si="4"/>
        <v>OVČ</v>
      </c>
      <c r="C335" s="13">
        <v>10.0</v>
      </c>
      <c r="D335" s="14" t="s">
        <v>229</v>
      </c>
      <c r="E335" s="14" t="s">
        <v>58</v>
      </c>
      <c r="F335" s="14" t="s">
        <v>305</v>
      </c>
      <c r="G335" s="16"/>
      <c r="H335" s="15"/>
      <c r="I335" s="14" t="s">
        <v>297</v>
      </c>
      <c r="J335" s="17">
        <v>18.4</v>
      </c>
      <c r="K335" s="14">
        <v>14.0</v>
      </c>
      <c r="L335" s="15" t="str">
        <f>VLOOKUP(I335,'Odrůdy a zkratky'!$A$2:$C$39,3,0)</f>
        <v>červené</v>
      </c>
    </row>
    <row r="336" ht="13.5" hidden="1" customHeight="1">
      <c r="A336" s="4" t="str">
        <f t="shared" si="1"/>
        <v>OVČ 7</v>
      </c>
      <c r="B336" s="12" t="str">
        <f t="shared" si="4"/>
        <v>OVČ</v>
      </c>
      <c r="C336" s="13">
        <v>7.0</v>
      </c>
      <c r="D336" s="14" t="s">
        <v>54</v>
      </c>
      <c r="E336" s="14" t="s">
        <v>38</v>
      </c>
      <c r="F336" s="14" t="s">
        <v>301</v>
      </c>
      <c r="G336" s="16"/>
      <c r="H336" s="15"/>
      <c r="I336" s="14" t="s">
        <v>297</v>
      </c>
      <c r="J336" s="17">
        <v>18.1</v>
      </c>
      <c r="K336" s="14">
        <v>14.0</v>
      </c>
      <c r="L336" s="15" t="str">
        <f>VLOOKUP(I336,'Odrůdy a zkratky'!$A$2:$C$39,3,0)</f>
        <v>červené</v>
      </c>
    </row>
    <row r="337" ht="13.5" hidden="1" customHeight="1">
      <c r="A337" s="4" t="str">
        <f t="shared" si="1"/>
        <v>OVČ 15</v>
      </c>
      <c r="B337" s="12" t="str">
        <f t="shared" si="4"/>
        <v>OVČ</v>
      </c>
      <c r="C337" s="13">
        <v>15.0</v>
      </c>
      <c r="D337" s="14" t="s">
        <v>285</v>
      </c>
      <c r="E337" s="14" t="s">
        <v>30</v>
      </c>
      <c r="F337" s="14" t="s">
        <v>296</v>
      </c>
      <c r="G337" s="18" t="s">
        <v>94</v>
      </c>
      <c r="H337" s="14">
        <v>2021.0</v>
      </c>
      <c r="I337" s="14" t="s">
        <v>297</v>
      </c>
      <c r="J337" s="17">
        <v>19.0</v>
      </c>
      <c r="K337" s="14">
        <v>14.0</v>
      </c>
      <c r="L337" s="15" t="str">
        <f>VLOOKUP(I337,'Odrůdy a zkratky'!$A$2:$C$39,3,0)</f>
        <v>červené</v>
      </c>
    </row>
    <row r="338" ht="13.5" hidden="1" customHeight="1">
      <c r="A338" s="4" t="str">
        <f t="shared" si="1"/>
        <v>CM 9</v>
      </c>
      <c r="B338" s="12" t="str">
        <f t="shared" si="4"/>
        <v>CM</v>
      </c>
      <c r="C338" s="13">
        <v>9.0</v>
      </c>
      <c r="D338" s="14" t="s">
        <v>75</v>
      </c>
      <c r="E338" s="14" t="s">
        <v>76</v>
      </c>
      <c r="F338" s="15"/>
      <c r="G338" s="16"/>
      <c r="H338" s="15"/>
      <c r="I338" s="14" t="s">
        <v>101</v>
      </c>
      <c r="J338" s="17">
        <v>18.4</v>
      </c>
      <c r="K338" s="14">
        <v>14.0</v>
      </c>
      <c r="L338" s="15" t="str">
        <f>VLOOKUP(I338,'Odrůdy a zkratky'!$A$2:$C$39,3,0)</f>
        <v>červené</v>
      </c>
    </row>
    <row r="339" ht="13.5" hidden="1" customHeight="1">
      <c r="A339" s="4" t="str">
        <f t="shared" si="1"/>
        <v>CM 10</v>
      </c>
      <c r="B339" s="12" t="str">
        <f t="shared" si="4"/>
        <v>CM</v>
      </c>
      <c r="C339" s="13">
        <v>10.0</v>
      </c>
      <c r="D339" s="14" t="s">
        <v>107</v>
      </c>
      <c r="E339" s="14" t="s">
        <v>27</v>
      </c>
      <c r="F339" s="15"/>
      <c r="G339" s="16"/>
      <c r="H339" s="14">
        <v>2020.0</v>
      </c>
      <c r="I339" s="14" t="s">
        <v>101</v>
      </c>
      <c r="J339" s="14">
        <v>18.8</v>
      </c>
      <c r="K339" s="14">
        <v>14.0</v>
      </c>
      <c r="L339" s="15" t="str">
        <f>VLOOKUP(I339,'Odrůdy a zkratky'!$A$2:$C$39,3,0)</f>
        <v>červené</v>
      </c>
    </row>
    <row r="340" ht="13.5" hidden="1" customHeight="1">
      <c r="A340" s="4" t="str">
        <f t="shared" si="1"/>
        <v>CM 2</v>
      </c>
      <c r="B340" s="12" t="str">
        <f t="shared" si="4"/>
        <v>CM</v>
      </c>
      <c r="C340" s="13">
        <v>2.0</v>
      </c>
      <c r="D340" s="14" t="s">
        <v>100</v>
      </c>
      <c r="E340" s="14" t="s">
        <v>11</v>
      </c>
      <c r="F340" s="15"/>
      <c r="G340" s="16"/>
      <c r="H340" s="15"/>
      <c r="I340" s="14" t="s">
        <v>101</v>
      </c>
      <c r="J340" s="14">
        <v>18.2</v>
      </c>
      <c r="K340" s="14">
        <v>14.0</v>
      </c>
      <c r="L340" s="15" t="str">
        <f>VLOOKUP(I340,'Odrůdy a zkratky'!$A$2:$C$39,3,0)</f>
        <v>červené</v>
      </c>
    </row>
    <row r="341" ht="13.5" hidden="1" customHeight="1">
      <c r="A341" s="4" t="str">
        <f t="shared" si="1"/>
        <v>CM 7</v>
      </c>
      <c r="B341" s="12" t="str">
        <f t="shared" si="4"/>
        <v>CM</v>
      </c>
      <c r="C341" s="13">
        <v>7.0</v>
      </c>
      <c r="D341" s="14" t="s">
        <v>92</v>
      </c>
      <c r="E341" s="14" t="s">
        <v>58</v>
      </c>
      <c r="F341" s="15"/>
      <c r="G341" s="16"/>
      <c r="H341" s="15"/>
      <c r="I341" s="14" t="s">
        <v>101</v>
      </c>
      <c r="J341" s="17">
        <v>18.7</v>
      </c>
      <c r="K341" s="14">
        <v>14.0</v>
      </c>
      <c r="L341" s="15" t="str">
        <f>VLOOKUP(I341,'Odrůdy a zkratky'!$A$2:$C$39,3,0)</f>
        <v>červené</v>
      </c>
    </row>
    <row r="342" ht="13.5" hidden="1" customHeight="1">
      <c r="A342" s="4" t="str">
        <f t="shared" si="1"/>
        <v>OVČ 6</v>
      </c>
      <c r="B342" s="12" t="str">
        <f t="shared" si="4"/>
        <v>OVČ</v>
      </c>
      <c r="C342" s="13">
        <v>6.0</v>
      </c>
      <c r="D342" s="14" t="s">
        <v>123</v>
      </c>
      <c r="E342" s="14" t="s">
        <v>124</v>
      </c>
      <c r="F342" s="14" t="s">
        <v>300</v>
      </c>
      <c r="G342" s="18" t="s">
        <v>23</v>
      </c>
      <c r="H342" s="14">
        <v>2020.0</v>
      </c>
      <c r="I342" s="14" t="s">
        <v>297</v>
      </c>
      <c r="J342" s="17">
        <v>18.4</v>
      </c>
      <c r="K342" s="14">
        <v>14.0</v>
      </c>
      <c r="L342" s="15" t="str">
        <f>VLOOKUP(I342,'Odrůdy a zkratky'!$A$2:$C$39,3,0)</f>
        <v>červené</v>
      </c>
    </row>
    <row r="343" ht="13.5" hidden="1" customHeight="1">
      <c r="A343" s="4" t="str">
        <f t="shared" si="1"/>
        <v>CM 1</v>
      </c>
      <c r="B343" s="12" t="str">
        <f t="shared" si="4"/>
        <v>CM</v>
      </c>
      <c r="C343" s="13">
        <v>1.0</v>
      </c>
      <c r="D343" s="14" t="s">
        <v>100</v>
      </c>
      <c r="E343" s="14" t="s">
        <v>11</v>
      </c>
      <c r="F343" s="15"/>
      <c r="G343" s="16"/>
      <c r="H343" s="15"/>
      <c r="I343" s="14" t="s">
        <v>101</v>
      </c>
      <c r="J343" s="17">
        <v>18.0</v>
      </c>
      <c r="K343" s="14">
        <v>14.0</v>
      </c>
      <c r="L343" s="15" t="str">
        <f>VLOOKUP(I343,'Odrůdy a zkratky'!$A$2:$C$39,3,0)</f>
        <v>červené</v>
      </c>
    </row>
    <row r="344" ht="13.5" hidden="1" customHeight="1">
      <c r="A344" s="4" t="str">
        <f t="shared" si="1"/>
        <v>CM 5</v>
      </c>
      <c r="B344" s="12" t="str">
        <f t="shared" si="4"/>
        <v>CM</v>
      </c>
      <c r="C344" s="13">
        <v>5.0</v>
      </c>
      <c r="D344" s="14" t="s">
        <v>36</v>
      </c>
      <c r="E344" s="14" t="s">
        <v>17</v>
      </c>
      <c r="F344" s="15"/>
      <c r="G344" s="16"/>
      <c r="H344" s="15"/>
      <c r="I344" s="14" t="s">
        <v>101</v>
      </c>
      <c r="J344" s="14">
        <v>18.4</v>
      </c>
      <c r="K344" s="14">
        <v>14.0</v>
      </c>
      <c r="L344" s="15" t="str">
        <f>VLOOKUP(I344,'Odrůdy a zkratky'!$A$2:$C$39,3,0)</f>
        <v>červené</v>
      </c>
    </row>
    <row r="345" ht="13.5" hidden="1" customHeight="1">
      <c r="A345" s="4" t="str">
        <f t="shared" si="1"/>
        <v>CM 11</v>
      </c>
      <c r="B345" s="12" t="str">
        <f t="shared" si="4"/>
        <v>CM</v>
      </c>
      <c r="C345" s="13">
        <v>11.0</v>
      </c>
      <c r="D345" s="14" t="s">
        <v>108</v>
      </c>
      <c r="E345" s="14" t="s">
        <v>27</v>
      </c>
      <c r="F345" s="15"/>
      <c r="G345" s="16"/>
      <c r="H345" s="15"/>
      <c r="I345" s="14" t="s">
        <v>101</v>
      </c>
      <c r="J345" s="14">
        <v>17.9</v>
      </c>
      <c r="K345" s="14">
        <v>14.0</v>
      </c>
      <c r="L345" s="15" t="str">
        <f>VLOOKUP(I345,'Odrůdy a zkratky'!$A$2:$C$39,3,0)</f>
        <v>červené</v>
      </c>
    </row>
    <row r="346" ht="13.5" hidden="1" customHeight="1">
      <c r="A346" s="4" t="str">
        <f t="shared" si="1"/>
        <v>OVČ 9</v>
      </c>
      <c r="B346" s="12" t="str">
        <f t="shared" si="4"/>
        <v>OVČ</v>
      </c>
      <c r="C346" s="13">
        <v>9.0</v>
      </c>
      <c r="D346" s="14" t="s">
        <v>210</v>
      </c>
      <c r="E346" s="14" t="s">
        <v>58</v>
      </c>
      <c r="F346" s="14" t="s">
        <v>304</v>
      </c>
      <c r="G346" s="18" t="s">
        <v>23</v>
      </c>
      <c r="H346" s="15"/>
      <c r="I346" s="14" t="s">
        <v>297</v>
      </c>
      <c r="J346" s="17">
        <v>18.6</v>
      </c>
      <c r="K346" s="14">
        <v>14.0</v>
      </c>
      <c r="L346" s="15" t="str">
        <f>VLOOKUP(I346,'Odrůdy a zkratky'!$A$2:$C$39,3,0)</f>
        <v>červené</v>
      </c>
    </row>
    <row r="347" ht="13.5" hidden="1" customHeight="1">
      <c r="A347" s="4" t="str">
        <f t="shared" si="1"/>
        <v>CM 8</v>
      </c>
      <c r="B347" s="12" t="str">
        <f t="shared" si="4"/>
        <v>CM</v>
      </c>
      <c r="C347" s="13">
        <v>8.0</v>
      </c>
      <c r="D347" s="14" t="s">
        <v>106</v>
      </c>
      <c r="E347" s="14" t="s">
        <v>56</v>
      </c>
      <c r="F347" s="15"/>
      <c r="G347" s="18" t="s">
        <v>23</v>
      </c>
      <c r="H347" s="14">
        <v>2022.0</v>
      </c>
      <c r="I347" s="14" t="s">
        <v>101</v>
      </c>
      <c r="J347" s="14">
        <v>18.7</v>
      </c>
      <c r="K347" s="14">
        <v>14.0</v>
      </c>
      <c r="L347" s="15" t="str">
        <f>VLOOKUP(I347,'Odrůdy a zkratky'!$A$2:$C$39,3,0)</f>
        <v>červené</v>
      </c>
    </row>
    <row r="348" ht="13.5" customHeight="1">
      <c r="A348" s="4" t="str">
        <f t="shared" si="1"/>
        <v>CH 6</v>
      </c>
      <c r="B348" s="12" t="str">
        <f t="shared" si="4"/>
        <v>CH</v>
      </c>
      <c r="C348" s="13">
        <v>6.0</v>
      </c>
      <c r="D348" s="14" t="s">
        <v>204</v>
      </c>
      <c r="E348" s="14" t="s">
        <v>15</v>
      </c>
      <c r="F348" s="15"/>
      <c r="G348" s="18" t="s">
        <v>23</v>
      </c>
      <c r="H348" s="15"/>
      <c r="I348" s="14" t="s">
        <v>202</v>
      </c>
      <c r="J348" s="17">
        <v>18.7</v>
      </c>
      <c r="K348" s="14">
        <v>8.0</v>
      </c>
      <c r="L348" s="15" t="str">
        <f>VLOOKUP(I348,'Odrůdy a zkratky'!$A$2:$C$39,3,0)</f>
        <v>bílé</v>
      </c>
    </row>
    <row r="349" ht="13.5" hidden="1" customHeight="1">
      <c r="A349" s="4" t="str">
        <f t="shared" si="1"/>
        <v>CM 3</v>
      </c>
      <c r="B349" s="12" t="str">
        <f t="shared" si="4"/>
        <v>CM</v>
      </c>
      <c r="C349" s="13">
        <v>3.0</v>
      </c>
      <c r="D349" s="14" t="s">
        <v>102</v>
      </c>
      <c r="E349" s="14" t="s">
        <v>103</v>
      </c>
      <c r="F349" s="15"/>
      <c r="G349" s="16"/>
      <c r="H349" s="15"/>
      <c r="I349" s="14" t="s">
        <v>101</v>
      </c>
      <c r="J349" s="14">
        <v>17.9</v>
      </c>
      <c r="K349" s="14">
        <v>14.0</v>
      </c>
      <c r="L349" s="15" t="str">
        <f>VLOOKUP(I349,'Odrůdy a zkratky'!$A$2:$C$39,3,0)</f>
        <v>červené</v>
      </c>
    </row>
    <row r="350" ht="13.5" hidden="1" customHeight="1">
      <c r="A350" s="4" t="str">
        <f t="shared" si="1"/>
        <v>CM 4</v>
      </c>
      <c r="B350" s="12" t="str">
        <f t="shared" si="4"/>
        <v>CM</v>
      </c>
      <c r="C350" s="13">
        <v>4.0</v>
      </c>
      <c r="D350" s="14" t="s">
        <v>104</v>
      </c>
      <c r="E350" s="14" t="s">
        <v>17</v>
      </c>
      <c r="F350" s="15"/>
      <c r="G350" s="18" t="s">
        <v>23</v>
      </c>
      <c r="H350" s="15"/>
      <c r="I350" s="14" t="s">
        <v>101</v>
      </c>
      <c r="J350" s="14">
        <v>17.9</v>
      </c>
      <c r="K350" s="14">
        <v>14.0</v>
      </c>
      <c r="L350" s="15" t="str">
        <f>VLOOKUP(I350,'Odrůdy a zkratky'!$A$2:$C$39,3,0)</f>
        <v>červené</v>
      </c>
    </row>
    <row r="351" ht="13.5" hidden="1" customHeight="1">
      <c r="A351" s="4" t="str">
        <f t="shared" si="1"/>
        <v>OVČ 5</v>
      </c>
      <c r="B351" s="12" t="str">
        <f t="shared" si="4"/>
        <v>OVČ</v>
      </c>
      <c r="C351" s="13">
        <v>5.0</v>
      </c>
      <c r="D351" s="14" t="s">
        <v>113</v>
      </c>
      <c r="E351" s="14" t="s">
        <v>17</v>
      </c>
      <c r="F351" s="14" t="s">
        <v>299</v>
      </c>
      <c r="G351" s="16"/>
      <c r="H351" s="15"/>
      <c r="I351" s="14" t="s">
        <v>297</v>
      </c>
      <c r="J351" s="17">
        <v>18.9</v>
      </c>
      <c r="K351" s="14">
        <v>14.0</v>
      </c>
      <c r="L351" s="15" t="str">
        <f>VLOOKUP(I351,'Odrůdy a zkratky'!$A$2:$C$39,3,0)</f>
        <v>červené</v>
      </c>
    </row>
    <row r="352" ht="13.5" customHeight="1">
      <c r="A352" s="4" t="str">
        <f t="shared" si="1"/>
        <v>TČ 5</v>
      </c>
      <c r="B352" s="12" t="str">
        <f t="shared" si="4"/>
        <v>TČ</v>
      </c>
      <c r="C352" s="13">
        <v>5.0</v>
      </c>
      <c r="D352" s="14" t="s">
        <v>204</v>
      </c>
      <c r="E352" s="14" t="s">
        <v>15</v>
      </c>
      <c r="F352" s="15"/>
      <c r="G352" s="18" t="s">
        <v>23</v>
      </c>
      <c r="H352" s="15"/>
      <c r="I352" s="14" t="s">
        <v>217</v>
      </c>
      <c r="J352" s="17">
        <v>18.1</v>
      </c>
      <c r="K352" s="14">
        <v>6.0</v>
      </c>
      <c r="L352" s="15" t="str">
        <f>VLOOKUP(I352,'Odrůdy a zkratky'!$A$2:$C$39,3,0)</f>
        <v>bílé</v>
      </c>
    </row>
    <row r="353" ht="13.5" hidden="1" customHeight="1">
      <c r="A353" s="4" t="str">
        <f t="shared" si="1"/>
        <v>RM 6</v>
      </c>
      <c r="B353" s="12" t="str">
        <f t="shared" si="4"/>
        <v>RM</v>
      </c>
      <c r="C353" s="13">
        <v>6.0</v>
      </c>
      <c r="D353" s="14" t="s">
        <v>31</v>
      </c>
      <c r="E353" s="14" t="s">
        <v>30</v>
      </c>
      <c r="F353" s="15"/>
      <c r="G353" s="16"/>
      <c r="H353" s="14">
        <v>2020.0</v>
      </c>
      <c r="I353" s="14" t="s">
        <v>95</v>
      </c>
      <c r="J353" s="14">
        <v>18.6</v>
      </c>
      <c r="K353" s="14">
        <v>15.0</v>
      </c>
      <c r="L353" s="15" t="str">
        <f>VLOOKUP(I353,'Odrůdy a zkratky'!$A$2:$C$39,3,0)</f>
        <v>červené</v>
      </c>
    </row>
    <row r="354" ht="13.5" customHeight="1">
      <c r="A354" s="4" t="str">
        <f t="shared" si="1"/>
        <v>SV 13</v>
      </c>
      <c r="B354" s="12" t="str">
        <f t="shared" si="4"/>
        <v>SV</v>
      </c>
      <c r="C354" s="13">
        <v>13.0</v>
      </c>
      <c r="D354" s="14" t="s">
        <v>73</v>
      </c>
      <c r="E354" s="14" t="s">
        <v>15</v>
      </c>
      <c r="F354" s="14"/>
      <c r="G354" s="18" t="s">
        <v>74</v>
      </c>
      <c r="H354" s="14">
        <v>2018.0</v>
      </c>
      <c r="I354" s="14" t="s">
        <v>60</v>
      </c>
      <c r="J354" s="17">
        <v>19.0</v>
      </c>
      <c r="K354" s="14">
        <v>11.0</v>
      </c>
      <c r="L354" s="15" t="str">
        <f>VLOOKUP(I354,'Odrůdy a zkratky'!$A$2:$C$39,3,0)</f>
        <v>červené</v>
      </c>
    </row>
    <row r="355" ht="13.5" hidden="1" customHeight="1">
      <c r="A355" s="4" t="str">
        <f t="shared" si="1"/>
        <v>CS 5</v>
      </c>
      <c r="B355" s="12" t="str">
        <f t="shared" si="4"/>
        <v>CS</v>
      </c>
      <c r="C355" s="13">
        <v>5.0</v>
      </c>
      <c r="D355" s="14" t="s">
        <v>115</v>
      </c>
      <c r="E355" s="14" t="s">
        <v>27</v>
      </c>
      <c r="F355" s="15"/>
      <c r="G355" s="16"/>
      <c r="H355" s="14">
        <v>2021.0</v>
      </c>
      <c r="I355" s="14" t="s">
        <v>111</v>
      </c>
      <c r="J355" s="17">
        <v>18.2</v>
      </c>
      <c r="K355" s="14">
        <v>15.0</v>
      </c>
      <c r="L355" s="15" t="str">
        <f>VLOOKUP(I355,'Odrůdy a zkratky'!$A$2:$C$39,3,0)</f>
        <v>červené</v>
      </c>
    </row>
    <row r="356" ht="13.5" hidden="1" customHeight="1">
      <c r="A356" s="4" t="str">
        <f t="shared" si="1"/>
        <v>DO 9</v>
      </c>
      <c r="B356" s="12" t="str">
        <f t="shared" si="4"/>
        <v>DO</v>
      </c>
      <c r="C356" s="13">
        <v>9.0</v>
      </c>
      <c r="D356" s="14" t="s">
        <v>93</v>
      </c>
      <c r="E356" s="14" t="s">
        <v>79</v>
      </c>
      <c r="F356" s="14"/>
      <c r="G356" s="18"/>
      <c r="H356" s="15"/>
      <c r="I356" s="14" t="s">
        <v>88</v>
      </c>
      <c r="J356" s="17">
        <v>18.7</v>
      </c>
      <c r="K356" s="14">
        <v>15.0</v>
      </c>
      <c r="L356" s="15" t="str">
        <f>VLOOKUP(I356,'Odrůdy a zkratky'!$A$2:$C$39,3,0)</f>
        <v>červené</v>
      </c>
    </row>
    <row r="357" ht="13.5" hidden="1" customHeight="1">
      <c r="A357" s="4" t="str">
        <f t="shared" si="1"/>
        <v>CS 6</v>
      </c>
      <c r="B357" s="12" t="str">
        <f t="shared" si="4"/>
        <v>CS</v>
      </c>
      <c r="C357" s="13">
        <v>6.0</v>
      </c>
      <c r="D357" s="14" t="s">
        <v>116</v>
      </c>
      <c r="E357" s="14" t="s">
        <v>33</v>
      </c>
      <c r="F357" s="15"/>
      <c r="G357" s="16"/>
      <c r="H357" s="14">
        <v>2022.0</v>
      </c>
      <c r="I357" s="14" t="s">
        <v>111</v>
      </c>
      <c r="J357" s="17">
        <v>19.0</v>
      </c>
      <c r="K357" s="14">
        <v>15.0</v>
      </c>
      <c r="L357" s="15" t="str">
        <f>VLOOKUP(I357,'Odrůdy a zkratky'!$A$2:$C$39,3,0)</f>
        <v>červené</v>
      </c>
    </row>
    <row r="358" ht="13.5" hidden="1" customHeight="1">
      <c r="A358" s="4" t="str">
        <f t="shared" si="1"/>
        <v>RM 3</v>
      </c>
      <c r="B358" s="12" t="str">
        <f t="shared" si="4"/>
        <v>RM</v>
      </c>
      <c r="C358" s="13">
        <v>3.0</v>
      </c>
      <c r="D358" s="14" t="s">
        <v>97</v>
      </c>
      <c r="E358" s="14" t="s">
        <v>98</v>
      </c>
      <c r="F358" s="15"/>
      <c r="G358" s="16"/>
      <c r="H358" s="15"/>
      <c r="I358" s="14" t="s">
        <v>95</v>
      </c>
      <c r="J358" s="17">
        <v>18.0</v>
      </c>
      <c r="K358" s="14">
        <v>15.0</v>
      </c>
      <c r="L358" s="15" t="str">
        <f>VLOOKUP(I358,'Odrůdy a zkratky'!$A$2:$C$39,3,0)</f>
        <v>červené</v>
      </c>
    </row>
    <row r="359" ht="13.5" hidden="1" customHeight="1">
      <c r="A359" s="4" t="str">
        <f t="shared" si="1"/>
        <v>DO 3</v>
      </c>
      <c r="B359" s="12" t="str">
        <f t="shared" si="4"/>
        <v>DO</v>
      </c>
      <c r="C359" s="13">
        <v>3.0</v>
      </c>
      <c r="D359" s="14" t="s">
        <v>89</v>
      </c>
      <c r="E359" s="14" t="s">
        <v>17</v>
      </c>
      <c r="F359" s="15"/>
      <c r="G359" s="16"/>
      <c r="H359" s="15"/>
      <c r="I359" s="14" t="s">
        <v>88</v>
      </c>
      <c r="J359" s="14">
        <v>18.4</v>
      </c>
      <c r="K359" s="14">
        <v>15.0</v>
      </c>
      <c r="L359" s="15" t="str">
        <f>VLOOKUP(I359,'Odrůdy a zkratky'!$A$2:$C$39,3,0)</f>
        <v>červené</v>
      </c>
    </row>
    <row r="360" ht="13.5" hidden="1" customHeight="1">
      <c r="A360" s="4" t="str">
        <f t="shared" si="1"/>
        <v>CS 1</v>
      </c>
      <c r="B360" s="12" t="str">
        <f t="shared" si="4"/>
        <v>CS</v>
      </c>
      <c r="C360" s="13">
        <v>1.0</v>
      </c>
      <c r="D360" s="14" t="s">
        <v>110</v>
      </c>
      <c r="E360" s="14" t="s">
        <v>13</v>
      </c>
      <c r="F360" s="15"/>
      <c r="G360" s="18" t="s">
        <v>94</v>
      </c>
      <c r="H360" s="14">
        <v>2022.0</v>
      </c>
      <c r="I360" s="14" t="s">
        <v>111</v>
      </c>
      <c r="J360" s="17">
        <v>18.6</v>
      </c>
      <c r="K360" s="14">
        <v>15.0</v>
      </c>
      <c r="L360" s="15" t="str">
        <f>VLOOKUP(I360,'Odrůdy a zkratky'!$A$2:$C$39,3,0)</f>
        <v>červené</v>
      </c>
    </row>
    <row r="361" ht="13.5" hidden="1" customHeight="1">
      <c r="A361" s="4" t="str">
        <f t="shared" si="1"/>
        <v>DO 8</v>
      </c>
      <c r="B361" s="12" t="str">
        <f t="shared" si="4"/>
        <v>DO</v>
      </c>
      <c r="C361" s="13">
        <v>8.0</v>
      </c>
      <c r="D361" s="14" t="s">
        <v>29</v>
      </c>
      <c r="E361" s="14" t="s">
        <v>30</v>
      </c>
      <c r="F361" s="14"/>
      <c r="G361" s="18" t="s">
        <v>23</v>
      </c>
      <c r="H361" s="15"/>
      <c r="I361" s="14" t="s">
        <v>88</v>
      </c>
      <c r="J361" s="14">
        <v>18.9</v>
      </c>
      <c r="K361" s="14">
        <v>15.0</v>
      </c>
      <c r="L361" s="15" t="str">
        <f>VLOOKUP(I361,'Odrůdy a zkratky'!$A$2:$C$39,3,0)</f>
        <v>červené</v>
      </c>
    </row>
    <row r="362" ht="13.5" hidden="1" customHeight="1">
      <c r="A362" s="4" t="str">
        <f t="shared" si="1"/>
        <v>CS 4</v>
      </c>
      <c r="B362" s="12" t="str">
        <f t="shared" si="4"/>
        <v>CS</v>
      </c>
      <c r="C362" s="13">
        <v>4.0</v>
      </c>
      <c r="D362" s="14" t="s">
        <v>72</v>
      </c>
      <c r="E362" s="14" t="s">
        <v>13</v>
      </c>
      <c r="F362" s="15"/>
      <c r="G362" s="18" t="s">
        <v>114</v>
      </c>
      <c r="H362" s="15"/>
      <c r="I362" s="14" t="s">
        <v>111</v>
      </c>
      <c r="J362" s="17">
        <v>18.6</v>
      </c>
      <c r="K362" s="14">
        <v>15.0</v>
      </c>
      <c r="L362" s="15" t="str">
        <f>VLOOKUP(I362,'Odrůdy a zkratky'!$A$2:$C$39,3,0)</f>
        <v>červené</v>
      </c>
    </row>
    <row r="363" ht="13.5" hidden="1" customHeight="1">
      <c r="A363" s="4" t="str">
        <f t="shared" si="1"/>
        <v>RM 4</v>
      </c>
      <c r="B363" s="12" t="str">
        <f t="shared" si="4"/>
        <v>RM</v>
      </c>
      <c r="C363" s="13">
        <v>4.0</v>
      </c>
      <c r="D363" s="14" t="s">
        <v>72</v>
      </c>
      <c r="E363" s="14" t="s">
        <v>13</v>
      </c>
      <c r="F363" s="14"/>
      <c r="G363" s="16"/>
      <c r="H363" s="15"/>
      <c r="I363" s="14" t="s">
        <v>95</v>
      </c>
      <c r="J363" s="14">
        <v>18.4</v>
      </c>
      <c r="K363" s="14">
        <v>15.0</v>
      </c>
      <c r="L363" s="15" t="str">
        <f>VLOOKUP(I363,'Odrůdy a zkratky'!$A$2:$C$39,3,0)</f>
        <v>červené</v>
      </c>
    </row>
    <row r="364" ht="13.5" customHeight="1">
      <c r="A364" s="27" t="str">
        <f t="shared" si="1"/>
        <v>RR 4</v>
      </c>
      <c r="B364" s="28" t="str">
        <f t="shared" si="4"/>
        <v>RR</v>
      </c>
      <c r="C364" s="29">
        <v>4.0</v>
      </c>
      <c r="D364" s="30" t="s">
        <v>132</v>
      </c>
      <c r="E364" s="30" t="s">
        <v>15</v>
      </c>
      <c r="F364" s="32"/>
      <c r="G364" s="31"/>
      <c r="H364" s="30">
        <v>2021.0</v>
      </c>
      <c r="I364" s="30" t="s">
        <v>160</v>
      </c>
      <c r="J364" s="33">
        <v>19.1</v>
      </c>
      <c r="K364" s="30">
        <v>3.0</v>
      </c>
      <c r="L364" s="32" t="str">
        <f>VLOOKUP(I364,'Odrůdy a zkratky'!$A$2:$C$39,3,0)</f>
        <v>bílé</v>
      </c>
      <c r="M364" s="3">
        <v>18.7</v>
      </c>
    </row>
    <row r="365" ht="13.5" hidden="1" customHeight="1">
      <c r="A365" s="4" t="str">
        <f t="shared" si="1"/>
        <v>DO 4</v>
      </c>
      <c r="B365" s="12" t="str">
        <f t="shared" si="4"/>
        <v>DO</v>
      </c>
      <c r="C365" s="13">
        <v>4.0</v>
      </c>
      <c r="D365" s="14" t="s">
        <v>90</v>
      </c>
      <c r="E365" s="14" t="s">
        <v>56</v>
      </c>
      <c r="F365" s="15"/>
      <c r="G365" s="16"/>
      <c r="H365" s="14">
        <v>2020.0</v>
      </c>
      <c r="I365" s="14" t="s">
        <v>88</v>
      </c>
      <c r="J365" s="14">
        <v>17.9</v>
      </c>
      <c r="K365" s="14">
        <v>15.0</v>
      </c>
      <c r="L365" s="15" t="str">
        <f>VLOOKUP(I365,'Odrůdy a zkratky'!$A$2:$C$39,3,0)</f>
        <v>červené</v>
      </c>
    </row>
    <row r="366" ht="13.5" hidden="1" customHeight="1">
      <c r="A366" s="4" t="str">
        <f t="shared" si="1"/>
        <v>CS 2</v>
      </c>
      <c r="B366" s="12" t="str">
        <f t="shared" si="4"/>
        <v>CS</v>
      </c>
      <c r="C366" s="13">
        <v>2.0</v>
      </c>
      <c r="D366" s="14" t="s">
        <v>112</v>
      </c>
      <c r="E366" s="14" t="s">
        <v>11</v>
      </c>
      <c r="F366" s="15"/>
      <c r="G366" s="16"/>
      <c r="H366" s="15"/>
      <c r="I366" s="14" t="s">
        <v>111</v>
      </c>
      <c r="J366" s="17">
        <v>18.4</v>
      </c>
      <c r="K366" s="14">
        <v>15.0</v>
      </c>
      <c r="L366" s="15" t="str">
        <f>VLOOKUP(I366,'Odrůdy a zkratky'!$A$2:$C$39,3,0)</f>
        <v>červené</v>
      </c>
    </row>
    <row r="367" ht="13.5" hidden="1" customHeight="1">
      <c r="A367" s="4" t="str">
        <f t="shared" si="1"/>
        <v>DO 6</v>
      </c>
      <c r="B367" s="12" t="str">
        <f t="shared" si="4"/>
        <v>DO</v>
      </c>
      <c r="C367" s="13">
        <v>6.0</v>
      </c>
      <c r="D367" s="14" t="s">
        <v>92</v>
      </c>
      <c r="E367" s="14" t="s">
        <v>58</v>
      </c>
      <c r="F367" s="14"/>
      <c r="G367" s="18" t="s">
        <v>23</v>
      </c>
      <c r="H367" s="15"/>
      <c r="I367" s="14" t="s">
        <v>88</v>
      </c>
      <c r="J367" s="17">
        <v>19.1</v>
      </c>
      <c r="K367" s="14">
        <v>15.0</v>
      </c>
      <c r="L367" s="15" t="str">
        <f>VLOOKUP(I367,'Odrůdy a zkratky'!$A$2:$C$39,3,0)</f>
        <v>červené</v>
      </c>
    </row>
    <row r="368" ht="13.5" customHeight="1">
      <c r="A368" s="27" t="str">
        <f t="shared" si="1"/>
        <v>RV 3</v>
      </c>
      <c r="B368" s="28" t="str">
        <f t="shared" si="4"/>
        <v>RV</v>
      </c>
      <c r="C368" s="29">
        <v>3.0</v>
      </c>
      <c r="D368" s="30" t="s">
        <v>132</v>
      </c>
      <c r="E368" s="30" t="s">
        <v>15</v>
      </c>
      <c r="F368" s="32"/>
      <c r="G368" s="31"/>
      <c r="H368" s="30">
        <v>2021.0</v>
      </c>
      <c r="I368" s="30" t="s">
        <v>146</v>
      </c>
      <c r="J368" s="33">
        <v>18.8</v>
      </c>
      <c r="K368" s="30">
        <v>1.0</v>
      </c>
      <c r="L368" s="32" t="str">
        <f>VLOOKUP(I368,'Odrůdy a zkratky'!$A$2:$C$39,3,0)</f>
        <v>bílé</v>
      </c>
    </row>
    <row r="369" ht="13.5" hidden="1" customHeight="1">
      <c r="A369" s="4" t="str">
        <f t="shared" si="1"/>
        <v>DO 5</v>
      </c>
      <c r="B369" s="12" t="str">
        <f t="shared" si="4"/>
        <v>DO</v>
      </c>
      <c r="C369" s="13">
        <v>5.0</v>
      </c>
      <c r="D369" s="14" t="s">
        <v>91</v>
      </c>
      <c r="E369" s="14" t="s">
        <v>58</v>
      </c>
      <c r="F369" s="14"/>
      <c r="G369" s="18" t="s">
        <v>23</v>
      </c>
      <c r="H369" s="14">
        <v>2021.0</v>
      </c>
      <c r="I369" s="14" t="s">
        <v>88</v>
      </c>
      <c r="J369" s="17">
        <v>18.9</v>
      </c>
      <c r="K369" s="14">
        <v>15.0</v>
      </c>
      <c r="L369" s="15" t="str">
        <f>VLOOKUP(I369,'Odrůdy a zkratky'!$A$2:$C$39,3,0)</f>
        <v>červené</v>
      </c>
    </row>
    <row r="370" ht="13.5" hidden="1" customHeight="1">
      <c r="A370" s="4" t="str">
        <f t="shared" si="1"/>
        <v>RM 1</v>
      </c>
      <c r="B370" s="12" t="str">
        <f t="shared" si="4"/>
        <v>RM</v>
      </c>
      <c r="C370" s="13">
        <v>1.0</v>
      </c>
      <c r="D370" s="14" t="s">
        <v>65</v>
      </c>
      <c r="E370" s="14" t="s">
        <v>13</v>
      </c>
      <c r="F370" s="14"/>
      <c r="G370" s="18" t="s">
        <v>94</v>
      </c>
      <c r="H370" s="14">
        <v>2022.0</v>
      </c>
      <c r="I370" s="14" t="s">
        <v>95</v>
      </c>
      <c r="J370" s="14">
        <v>18.6</v>
      </c>
      <c r="K370" s="14">
        <v>15.0</v>
      </c>
      <c r="L370" s="15" t="str">
        <f>VLOOKUP(I370,'Odrůdy a zkratky'!$A$2:$C$39,3,0)</f>
        <v>červené</v>
      </c>
    </row>
    <row r="371" ht="13.5" hidden="1" customHeight="1">
      <c r="A371" s="4" t="str">
        <f t="shared" si="1"/>
        <v>DO 1</v>
      </c>
      <c r="B371" s="12" t="str">
        <f t="shared" si="4"/>
        <v>DO</v>
      </c>
      <c r="C371" s="13">
        <v>1.0</v>
      </c>
      <c r="D371" s="14" t="s">
        <v>87</v>
      </c>
      <c r="E371" s="14" t="s">
        <v>11</v>
      </c>
      <c r="F371" s="15"/>
      <c r="G371" s="16"/>
      <c r="H371" s="15"/>
      <c r="I371" s="14" t="s">
        <v>88</v>
      </c>
      <c r="J371" s="14">
        <v>18.6</v>
      </c>
      <c r="K371" s="14">
        <v>15.0</v>
      </c>
      <c r="L371" s="15" t="str">
        <f>VLOOKUP(I371,'Odrůdy a zkratky'!$A$2:$C$39,3,0)</f>
        <v>červené</v>
      </c>
    </row>
    <row r="372" ht="13.5" hidden="1" customHeight="1">
      <c r="A372" s="4" t="str">
        <f t="shared" si="1"/>
        <v>CS 3</v>
      </c>
      <c r="B372" s="12" t="str">
        <f t="shared" si="4"/>
        <v>CS</v>
      </c>
      <c r="C372" s="13">
        <v>3.0</v>
      </c>
      <c r="D372" s="14" t="s">
        <v>113</v>
      </c>
      <c r="E372" s="14" t="s">
        <v>17</v>
      </c>
      <c r="F372" s="15"/>
      <c r="G372" s="16"/>
      <c r="H372" s="15"/>
      <c r="I372" s="14" t="s">
        <v>111</v>
      </c>
      <c r="J372" s="17">
        <v>18.7</v>
      </c>
      <c r="K372" s="14">
        <v>15.0</v>
      </c>
      <c r="L372" s="15" t="str">
        <f>VLOOKUP(I372,'Odrůdy a zkratky'!$A$2:$C$39,3,0)</f>
        <v>červené</v>
      </c>
    </row>
    <row r="373" ht="13.5" hidden="1" customHeight="1">
      <c r="A373" s="4" t="str">
        <f t="shared" si="1"/>
        <v>OVB 7</v>
      </c>
      <c r="B373" s="12" t="str">
        <f t="shared" si="4"/>
        <v>OVB</v>
      </c>
      <c r="C373" s="13">
        <v>7.0</v>
      </c>
      <c r="D373" s="14" t="s">
        <v>180</v>
      </c>
      <c r="E373" s="14" t="s">
        <v>56</v>
      </c>
      <c r="F373" s="14" t="s">
        <v>293</v>
      </c>
      <c r="G373" s="16"/>
      <c r="H373" s="15"/>
      <c r="I373" s="14" t="s">
        <v>287</v>
      </c>
      <c r="J373" s="19">
        <v>18.6</v>
      </c>
      <c r="K373" s="14">
        <v>16.0</v>
      </c>
      <c r="L373" s="15" t="str">
        <f>VLOOKUP(I373,'Odrůdy a zkratky'!$A$2:$C$39,3,0)</f>
        <v>bílé</v>
      </c>
    </row>
    <row r="374" ht="13.5" hidden="1" customHeight="1">
      <c r="A374" s="4" t="str">
        <f t="shared" si="1"/>
        <v>KER 1</v>
      </c>
      <c r="B374" s="12" t="str">
        <f t="shared" si="4"/>
        <v>KER</v>
      </c>
      <c r="C374" s="13">
        <v>1.0</v>
      </c>
      <c r="D374" s="14" t="s">
        <v>276</v>
      </c>
      <c r="E374" s="14" t="s">
        <v>277</v>
      </c>
      <c r="F374" s="15"/>
      <c r="G374" s="18" t="s">
        <v>23</v>
      </c>
      <c r="H374" s="15"/>
      <c r="I374" s="14" t="s">
        <v>278</v>
      </c>
      <c r="J374" s="19">
        <v>18.8</v>
      </c>
      <c r="K374" s="14">
        <v>16.0</v>
      </c>
      <c r="L374" s="15" t="str">
        <f>VLOOKUP(I374,'Odrůdy a zkratky'!$A$2:$C$39,3,0)</f>
        <v>bílé</v>
      </c>
    </row>
    <row r="375" ht="13.5" hidden="1" customHeight="1">
      <c r="A375" s="4" t="str">
        <f t="shared" si="1"/>
        <v>OVB 4</v>
      </c>
      <c r="B375" s="12" t="str">
        <f t="shared" si="4"/>
        <v>OVB</v>
      </c>
      <c r="C375" s="13">
        <v>4.0</v>
      </c>
      <c r="D375" s="14" t="s">
        <v>54</v>
      </c>
      <c r="E375" s="14" t="s">
        <v>38</v>
      </c>
      <c r="F375" s="14" t="s">
        <v>290</v>
      </c>
      <c r="G375" s="16"/>
      <c r="H375" s="14">
        <v>2022.0</v>
      </c>
      <c r="I375" s="14" t="s">
        <v>287</v>
      </c>
      <c r="J375" s="19">
        <v>18.4</v>
      </c>
      <c r="K375" s="14">
        <v>16.0</v>
      </c>
      <c r="L375" s="15" t="str">
        <f>VLOOKUP(I375,'Odrůdy a zkratky'!$A$2:$C$39,3,0)</f>
        <v>bílé</v>
      </c>
    </row>
    <row r="376" ht="13.5" hidden="1" customHeight="1">
      <c r="A376" s="4" t="str">
        <f t="shared" si="1"/>
        <v>OVB 2</v>
      </c>
      <c r="B376" s="12" t="str">
        <f t="shared" si="4"/>
        <v>OVB</v>
      </c>
      <c r="C376" s="13">
        <v>2.0</v>
      </c>
      <c r="D376" s="14" t="s">
        <v>121</v>
      </c>
      <c r="E376" s="14" t="s">
        <v>13</v>
      </c>
      <c r="F376" s="14" t="s">
        <v>288</v>
      </c>
      <c r="G376" s="16"/>
      <c r="H376" s="14">
        <v>2022.0</v>
      </c>
      <c r="I376" s="14" t="s">
        <v>287</v>
      </c>
      <c r="J376" s="19">
        <v>18.0</v>
      </c>
      <c r="K376" s="14">
        <v>16.0</v>
      </c>
      <c r="L376" s="15" t="str">
        <f>VLOOKUP(I376,'Odrůdy a zkratky'!$A$2:$C$39,3,0)</f>
        <v>bílé</v>
      </c>
    </row>
    <row r="377" ht="13.5" hidden="1" customHeight="1">
      <c r="A377" s="4" t="str">
        <f t="shared" si="1"/>
        <v>SOL 1</v>
      </c>
      <c r="B377" s="12" t="str">
        <f t="shared" si="4"/>
        <v>SOL</v>
      </c>
      <c r="C377" s="13">
        <v>1.0</v>
      </c>
      <c r="D377" s="14" t="s">
        <v>173</v>
      </c>
      <c r="E377" s="14" t="s">
        <v>17</v>
      </c>
      <c r="F377" s="15"/>
      <c r="G377" s="18" t="s">
        <v>23</v>
      </c>
      <c r="H377" s="15"/>
      <c r="I377" s="14" t="s">
        <v>280</v>
      </c>
      <c r="J377" s="19">
        <v>18.6</v>
      </c>
      <c r="K377" s="14">
        <v>16.0</v>
      </c>
      <c r="L377" s="15" t="str">
        <f>VLOOKUP(I377,'Odrůdy a zkratky'!$A$2:$C$39,3,0)</f>
        <v>bílé</v>
      </c>
    </row>
    <row r="378" ht="13.5" hidden="1" customHeight="1">
      <c r="A378" s="4" t="str">
        <f t="shared" si="1"/>
        <v>OVB 6</v>
      </c>
      <c r="B378" s="12" t="str">
        <f t="shared" si="4"/>
        <v>OVB</v>
      </c>
      <c r="C378" s="13">
        <v>6.0</v>
      </c>
      <c r="D378" s="14" t="s">
        <v>68</v>
      </c>
      <c r="E378" s="14" t="s">
        <v>69</v>
      </c>
      <c r="F378" s="14" t="s">
        <v>292</v>
      </c>
      <c r="G378" s="16"/>
      <c r="H378" s="15"/>
      <c r="I378" s="14" t="s">
        <v>287</v>
      </c>
      <c r="J378" s="19">
        <v>18.9</v>
      </c>
      <c r="K378" s="14">
        <v>16.0</v>
      </c>
      <c r="L378" s="15" t="str">
        <f>VLOOKUP(I378,'Odrůdy a zkratky'!$A$2:$C$39,3,0)</f>
        <v>bílé</v>
      </c>
    </row>
    <row r="379" ht="13.5" hidden="1" customHeight="1">
      <c r="A379" s="4" t="str">
        <f t="shared" si="1"/>
        <v>SOL 3</v>
      </c>
      <c r="B379" s="12" t="str">
        <f t="shared" si="4"/>
        <v>SOL</v>
      </c>
      <c r="C379" s="13">
        <v>3.0</v>
      </c>
      <c r="D379" s="14" t="s">
        <v>281</v>
      </c>
      <c r="E379" s="14" t="s">
        <v>33</v>
      </c>
      <c r="F379" s="14"/>
      <c r="G379" s="18"/>
      <c r="H379" s="15"/>
      <c r="I379" s="14" t="s">
        <v>280</v>
      </c>
      <c r="J379" s="19">
        <v>18.8</v>
      </c>
      <c r="K379" s="14">
        <v>16.0</v>
      </c>
      <c r="L379" s="15" t="str">
        <f>VLOOKUP(I379,'Odrůdy a zkratky'!$A$2:$C$39,3,0)</f>
        <v>bílé</v>
      </c>
    </row>
    <row r="380" ht="13.5" customHeight="1">
      <c r="A380" s="27" t="str">
        <f t="shared" si="1"/>
        <v>SMB 4</v>
      </c>
      <c r="B380" s="28" t="str">
        <f t="shared" si="4"/>
        <v>SMB</v>
      </c>
      <c r="C380" s="29">
        <v>4.0</v>
      </c>
      <c r="D380" s="30" t="s">
        <v>132</v>
      </c>
      <c r="E380" s="30" t="s">
        <v>15</v>
      </c>
      <c r="F380" s="30" t="s">
        <v>250</v>
      </c>
      <c r="G380" s="31"/>
      <c r="H380" s="32"/>
      <c r="I380" s="30" t="s">
        <v>246</v>
      </c>
      <c r="J380" s="33">
        <v>18.6</v>
      </c>
      <c r="K380" s="30">
        <v>8.0</v>
      </c>
      <c r="L380" s="32" t="str">
        <f>VLOOKUP(I380,'Odrůdy a zkratky'!$A$2:$C$39,3,0)</f>
        <v>bílé</v>
      </c>
    </row>
    <row r="381" ht="13.5" hidden="1" customHeight="1">
      <c r="A381" s="4" t="str">
        <f t="shared" si="1"/>
        <v>JOH 2</v>
      </c>
      <c r="B381" s="12" t="str">
        <f t="shared" si="4"/>
        <v>JOH</v>
      </c>
      <c r="C381" s="13">
        <v>2.0</v>
      </c>
      <c r="D381" s="14" t="s">
        <v>194</v>
      </c>
      <c r="E381" s="14" t="s">
        <v>135</v>
      </c>
      <c r="F381" s="14"/>
      <c r="G381" s="18" t="s">
        <v>23</v>
      </c>
      <c r="H381" s="14">
        <v>2022.0</v>
      </c>
      <c r="I381" s="14" t="s">
        <v>283</v>
      </c>
      <c r="J381" s="19">
        <v>18.8</v>
      </c>
      <c r="K381" s="14">
        <v>16.0</v>
      </c>
      <c r="L381" s="15" t="str">
        <f>VLOOKUP(I381,'Odrůdy a zkratky'!$A$2:$C$39,3,0)</f>
        <v>bílé</v>
      </c>
    </row>
    <row r="382" ht="13.5" hidden="1" customHeight="1">
      <c r="A382" s="4" t="str">
        <f t="shared" si="1"/>
        <v>OVB 1</v>
      </c>
      <c r="B382" s="12" t="str">
        <f t="shared" si="4"/>
        <v>OVB</v>
      </c>
      <c r="C382" s="13">
        <v>1.0</v>
      </c>
      <c r="D382" s="14" t="s">
        <v>276</v>
      </c>
      <c r="E382" s="14" t="s">
        <v>277</v>
      </c>
      <c r="F382" s="14" t="s">
        <v>286</v>
      </c>
      <c r="G382" s="18" t="s">
        <v>23</v>
      </c>
      <c r="H382" s="15"/>
      <c r="I382" s="14" t="s">
        <v>287</v>
      </c>
      <c r="J382" s="19">
        <v>18.6</v>
      </c>
      <c r="K382" s="14">
        <v>16.0</v>
      </c>
      <c r="L382" s="15" t="str">
        <f>VLOOKUP(I382,'Odrůdy a zkratky'!$A$2:$C$39,3,0)</f>
        <v>bílé</v>
      </c>
    </row>
    <row r="383" ht="13.5" customHeight="1">
      <c r="A383" s="27" t="str">
        <f t="shared" si="1"/>
        <v>RŠ 3</v>
      </c>
      <c r="B383" s="28" t="str">
        <f t="shared" si="4"/>
        <v>RŠ</v>
      </c>
      <c r="C383" s="29">
        <v>3.0</v>
      </c>
      <c r="D383" s="30" t="s">
        <v>132</v>
      </c>
      <c r="E383" s="30" t="s">
        <v>15</v>
      </c>
      <c r="F383" s="32"/>
      <c r="G383" s="31"/>
      <c r="H383" s="30">
        <v>2021.0</v>
      </c>
      <c r="I383" s="30" t="s">
        <v>130</v>
      </c>
      <c r="J383" s="33">
        <v>18.2</v>
      </c>
      <c r="K383" s="30">
        <v>7.0</v>
      </c>
      <c r="L383" s="32" t="str">
        <f>VLOOKUP(I383,'Odrůdy a zkratky'!$A$2:$C$39,3,0)</f>
        <v>bílé</v>
      </c>
    </row>
    <row r="384" ht="13.5" hidden="1" customHeight="1">
      <c r="A384" s="4" t="str">
        <f t="shared" si="1"/>
        <v>OVB 5</v>
      </c>
      <c r="B384" s="12" t="str">
        <f t="shared" si="4"/>
        <v>OVB</v>
      </c>
      <c r="C384" s="13">
        <v>5.0</v>
      </c>
      <c r="D384" s="14" t="s">
        <v>282</v>
      </c>
      <c r="E384" s="14" t="s">
        <v>219</v>
      </c>
      <c r="F384" s="14" t="s">
        <v>291</v>
      </c>
      <c r="G384" s="18" t="s">
        <v>74</v>
      </c>
      <c r="H384" s="15"/>
      <c r="I384" s="14" t="s">
        <v>287</v>
      </c>
      <c r="J384" s="19">
        <v>18.6</v>
      </c>
      <c r="K384" s="14">
        <v>16.0</v>
      </c>
      <c r="L384" s="15" t="str">
        <f>VLOOKUP(I384,'Odrůdy a zkratky'!$A$2:$C$39,3,0)</f>
        <v>bílé</v>
      </c>
    </row>
    <row r="385" ht="13.5" hidden="1" customHeight="1">
      <c r="A385" s="4" t="str">
        <f t="shared" si="1"/>
        <v>KER 2</v>
      </c>
      <c r="B385" s="12" t="str">
        <f t="shared" si="4"/>
        <v>KER</v>
      </c>
      <c r="C385" s="13">
        <v>2.0</v>
      </c>
      <c r="D385" s="14" t="s">
        <v>100</v>
      </c>
      <c r="E385" s="14" t="s">
        <v>11</v>
      </c>
      <c r="F385" s="15"/>
      <c r="G385" s="16"/>
      <c r="H385" s="15"/>
      <c r="I385" s="14" t="s">
        <v>278</v>
      </c>
      <c r="J385" s="19">
        <v>17.6</v>
      </c>
      <c r="K385" s="14">
        <v>16.0</v>
      </c>
      <c r="L385" s="15" t="str">
        <f>VLOOKUP(I385,'Odrůdy a zkratky'!$A$2:$C$39,3,0)</f>
        <v>bílé</v>
      </c>
    </row>
    <row r="386" ht="13.5" hidden="1" customHeight="1">
      <c r="A386" s="4" t="str">
        <f t="shared" si="1"/>
        <v>DE 2</v>
      </c>
      <c r="B386" s="12" t="str">
        <f t="shared" si="4"/>
        <v>DE</v>
      </c>
      <c r="C386" s="13">
        <v>2.0</v>
      </c>
      <c r="D386" s="14" t="s">
        <v>285</v>
      </c>
      <c r="E386" s="14" t="s">
        <v>30</v>
      </c>
      <c r="F386" s="14"/>
      <c r="G386" s="18" t="s">
        <v>23</v>
      </c>
      <c r="H386" s="15"/>
      <c r="I386" s="14" t="s">
        <v>284</v>
      </c>
      <c r="J386" s="19">
        <v>18.6</v>
      </c>
      <c r="K386" s="14">
        <v>16.0</v>
      </c>
      <c r="L386" s="15" t="str">
        <f>VLOOKUP(I386,'Odrůdy a zkratky'!$A$2:$C$39,3,0)</f>
        <v>bílé</v>
      </c>
    </row>
    <row r="387" ht="13.5" hidden="1" customHeight="1">
      <c r="A387" s="4" t="str">
        <f t="shared" si="1"/>
        <v>KER 3</v>
      </c>
      <c r="B387" s="12" t="str">
        <f t="shared" si="4"/>
        <v>KER</v>
      </c>
      <c r="C387" s="13">
        <v>3.0</v>
      </c>
      <c r="D387" s="14" t="s">
        <v>279</v>
      </c>
      <c r="E387" s="14" t="s">
        <v>11</v>
      </c>
      <c r="F387" s="15"/>
      <c r="G387" s="16"/>
      <c r="H387" s="15"/>
      <c r="I387" s="14" t="s">
        <v>278</v>
      </c>
      <c r="J387" s="19">
        <v>18.4</v>
      </c>
      <c r="K387" s="14">
        <v>16.0</v>
      </c>
      <c r="L387" s="15" t="str">
        <f>VLOOKUP(I387,'Odrůdy a zkratky'!$A$2:$C$39,3,0)</f>
        <v>bílé</v>
      </c>
    </row>
    <row r="388" ht="13.5" customHeight="1">
      <c r="A388" s="4" t="str">
        <f t="shared" si="1"/>
        <v>SG 1</v>
      </c>
      <c r="B388" s="12" t="str">
        <f t="shared" si="4"/>
        <v>SG</v>
      </c>
      <c r="C388" s="13">
        <v>1.0</v>
      </c>
      <c r="D388" s="14" t="s">
        <v>186</v>
      </c>
      <c r="E388" s="14" t="s">
        <v>15</v>
      </c>
      <c r="F388" s="15"/>
      <c r="G388" s="16"/>
      <c r="H388" s="15"/>
      <c r="I388" s="14" t="s">
        <v>187</v>
      </c>
      <c r="J388" s="17">
        <v>18.6</v>
      </c>
      <c r="K388" s="14">
        <v>7.0</v>
      </c>
      <c r="L388" s="15" t="str">
        <f>VLOOKUP(I388,'Odrůdy a zkratky'!$A$2:$C$39,3,0)</f>
        <v>bílé</v>
      </c>
    </row>
    <row r="389" ht="13.5" hidden="1" customHeight="1">
      <c r="A389" s="4" t="str">
        <f t="shared" si="1"/>
        <v>JOH 1</v>
      </c>
      <c r="B389" s="12" t="str">
        <f t="shared" si="4"/>
        <v>JOH</v>
      </c>
      <c r="C389" s="13">
        <v>1.0</v>
      </c>
      <c r="D389" s="14" t="s">
        <v>282</v>
      </c>
      <c r="E389" s="14" t="s">
        <v>219</v>
      </c>
      <c r="F389" s="14"/>
      <c r="G389" s="18" t="s">
        <v>74</v>
      </c>
      <c r="H389" s="15"/>
      <c r="I389" s="14" t="s">
        <v>283</v>
      </c>
      <c r="J389" s="19">
        <v>18.5</v>
      </c>
      <c r="K389" s="14">
        <v>16.0</v>
      </c>
      <c r="L389" s="15" t="str">
        <f>VLOOKUP(I389,'Odrůdy a zkratky'!$A$2:$C$39,3,0)</f>
        <v>bílé</v>
      </c>
    </row>
    <row r="390" ht="13.5" hidden="1" customHeight="1">
      <c r="A390" s="4" t="str">
        <f t="shared" si="1"/>
        <v>OVB 9</v>
      </c>
      <c r="B390" s="12" t="str">
        <f t="shared" si="4"/>
        <v>OVB</v>
      </c>
      <c r="C390" s="13">
        <v>9.0</v>
      </c>
      <c r="D390" s="14" t="s">
        <v>75</v>
      </c>
      <c r="E390" s="14" t="s">
        <v>76</v>
      </c>
      <c r="F390" s="14" t="s">
        <v>295</v>
      </c>
      <c r="G390" s="16"/>
      <c r="H390" s="15"/>
      <c r="I390" s="14" t="s">
        <v>287</v>
      </c>
      <c r="J390" s="17">
        <v>17.5</v>
      </c>
      <c r="K390" s="14">
        <v>16.0</v>
      </c>
      <c r="L390" s="15" t="str">
        <f>VLOOKUP(I390,'Odrůdy a zkratky'!$A$2:$C$39,3,0)</f>
        <v>bílé</v>
      </c>
    </row>
    <row r="391" ht="13.5" hidden="1" customHeight="1">
      <c r="A391" s="4" t="str">
        <f t="shared" si="1"/>
        <v>OVB 8</v>
      </c>
      <c r="B391" s="12" t="str">
        <f t="shared" si="4"/>
        <v>OVB</v>
      </c>
      <c r="C391" s="13">
        <v>8.0</v>
      </c>
      <c r="D391" s="14" t="s">
        <v>181</v>
      </c>
      <c r="E391" s="14" t="s">
        <v>13</v>
      </c>
      <c r="F391" s="14" t="s">
        <v>294</v>
      </c>
      <c r="G391" s="16"/>
      <c r="H391" s="14">
        <v>2020.0</v>
      </c>
      <c r="I391" s="14" t="s">
        <v>287</v>
      </c>
      <c r="J391" s="19">
        <v>18.2</v>
      </c>
      <c r="K391" s="14">
        <v>16.0</v>
      </c>
      <c r="L391" s="15" t="str">
        <f>VLOOKUP(I391,'Odrůdy a zkratky'!$A$2:$C$39,3,0)</f>
        <v>bílé</v>
      </c>
    </row>
    <row r="392" ht="13.5" customHeight="1">
      <c r="A392" s="4" t="str">
        <f t="shared" si="1"/>
        <v> </v>
      </c>
      <c r="B392" s="12" t="str">
        <f t="shared" si="4"/>
        <v/>
      </c>
      <c r="C392" s="20"/>
      <c r="D392" s="15"/>
      <c r="E392" s="15"/>
      <c r="F392" s="15"/>
      <c r="G392" s="16"/>
      <c r="H392" s="15"/>
      <c r="I392" s="15"/>
      <c r="J392" s="21"/>
      <c r="K392" s="15"/>
      <c r="L392" s="15"/>
    </row>
    <row r="393" ht="13.5" customHeight="1">
      <c r="A393" s="4" t="str">
        <f t="shared" si="1"/>
        <v> </v>
      </c>
      <c r="B393" s="12" t="str">
        <f t="shared" si="4"/>
        <v/>
      </c>
      <c r="C393" s="20"/>
      <c r="D393" s="15"/>
      <c r="E393" s="15"/>
      <c r="F393" s="15"/>
      <c r="G393" s="16"/>
      <c r="H393" s="15"/>
      <c r="I393" s="15"/>
      <c r="J393" s="21"/>
      <c r="K393" s="15"/>
      <c r="L393" s="15"/>
    </row>
    <row r="394">
      <c r="B394" s="12" t="str">
        <f t="shared" si="4"/>
        <v/>
      </c>
      <c r="C394" s="20"/>
      <c r="D394" s="15"/>
      <c r="E394" s="15"/>
      <c r="F394" s="15"/>
      <c r="G394" s="16"/>
      <c r="H394" s="15"/>
      <c r="I394" s="15"/>
      <c r="J394" s="21"/>
      <c r="K394" s="15"/>
      <c r="L394" s="15"/>
    </row>
    <row r="395">
      <c r="B395" s="12" t="str">
        <f t="shared" si="4"/>
        <v/>
      </c>
      <c r="C395" s="20"/>
      <c r="D395" s="15"/>
      <c r="E395" s="15"/>
      <c r="F395" s="15"/>
      <c r="G395" s="16"/>
      <c r="H395" s="15"/>
      <c r="I395" s="15"/>
      <c r="J395" s="21"/>
      <c r="K395" s="15"/>
      <c r="L395" s="15"/>
    </row>
    <row r="396">
      <c r="B396" s="12" t="str">
        <f t="shared" si="4"/>
        <v/>
      </c>
      <c r="C396" s="20"/>
      <c r="D396" s="15"/>
      <c r="E396" s="15"/>
      <c r="F396" s="15"/>
      <c r="G396" s="16"/>
      <c r="H396" s="15"/>
      <c r="I396" s="15"/>
      <c r="J396" s="21"/>
      <c r="K396" s="15"/>
      <c r="L396" s="15"/>
    </row>
    <row r="397">
      <c r="B397" s="12" t="str">
        <f t="shared" si="4"/>
        <v/>
      </c>
      <c r="C397" s="20"/>
      <c r="D397" s="15"/>
      <c r="E397" s="15"/>
      <c r="F397" s="15"/>
      <c r="G397" s="16"/>
      <c r="H397" s="15"/>
      <c r="I397" s="15"/>
      <c r="J397" s="21"/>
      <c r="K397" s="15"/>
      <c r="L397" s="15"/>
    </row>
    <row r="398">
      <c r="B398" s="12" t="str">
        <f t="shared" si="4"/>
        <v/>
      </c>
      <c r="C398" s="20"/>
      <c r="D398" s="15"/>
      <c r="E398" s="15"/>
      <c r="F398" s="15"/>
      <c r="G398" s="16"/>
      <c r="H398" s="15"/>
      <c r="I398" s="15"/>
      <c r="J398" s="21"/>
      <c r="K398" s="15"/>
      <c r="L398" s="15"/>
    </row>
    <row r="399">
      <c r="B399" s="12" t="str">
        <f t="shared" si="4"/>
        <v/>
      </c>
      <c r="C399" s="20"/>
      <c r="D399" s="15"/>
      <c r="E399" s="15"/>
      <c r="F399" s="15"/>
      <c r="G399" s="16"/>
      <c r="H399" s="15"/>
      <c r="I399" s="15"/>
      <c r="J399" s="21"/>
      <c r="K399" s="15"/>
      <c r="L399" s="15"/>
    </row>
    <row r="400">
      <c r="B400" s="12" t="str">
        <f t="shared" si="4"/>
        <v/>
      </c>
      <c r="C400" s="20"/>
      <c r="D400" s="15"/>
      <c r="E400" s="15"/>
      <c r="F400" s="15"/>
      <c r="G400" s="16"/>
      <c r="H400" s="15"/>
      <c r="I400" s="15"/>
      <c r="J400" s="21"/>
      <c r="K400" s="15"/>
      <c r="L400" s="15"/>
    </row>
    <row r="401">
      <c r="B401" s="12" t="str">
        <f t="shared" si="4"/>
        <v/>
      </c>
      <c r="C401" s="20"/>
      <c r="D401" s="15"/>
      <c r="E401" s="15"/>
      <c r="F401" s="15"/>
      <c r="G401" s="16"/>
      <c r="H401" s="15"/>
      <c r="I401" s="15"/>
      <c r="J401" s="21"/>
      <c r="K401" s="15"/>
      <c r="L401" s="15"/>
    </row>
    <row r="402">
      <c r="B402" s="12" t="str">
        <f t="shared" si="4"/>
        <v/>
      </c>
      <c r="C402" s="20"/>
      <c r="D402" s="15"/>
      <c r="E402" s="15"/>
      <c r="F402" s="15"/>
      <c r="G402" s="16"/>
      <c r="H402" s="15"/>
      <c r="I402" s="15"/>
      <c r="J402" s="21"/>
      <c r="K402" s="15"/>
      <c r="L402" s="15"/>
    </row>
    <row r="403">
      <c r="B403" s="12" t="str">
        <f t="shared" si="4"/>
        <v/>
      </c>
      <c r="C403" s="20"/>
      <c r="D403" s="15"/>
      <c r="E403" s="15"/>
      <c r="F403" s="15"/>
      <c r="G403" s="16"/>
      <c r="H403" s="15"/>
      <c r="I403" s="15"/>
      <c r="J403" s="21"/>
      <c r="K403" s="15"/>
      <c r="L403" s="15"/>
    </row>
    <row r="404">
      <c r="B404" s="12" t="str">
        <f t="shared" si="4"/>
        <v/>
      </c>
      <c r="C404" s="20"/>
      <c r="D404" s="15"/>
      <c r="E404" s="15"/>
      <c r="F404" s="15"/>
      <c r="G404" s="16"/>
      <c r="H404" s="15"/>
      <c r="I404" s="15"/>
      <c r="J404" s="21"/>
      <c r="K404" s="15"/>
      <c r="L404" s="15"/>
    </row>
    <row r="405">
      <c r="B405" s="12" t="str">
        <f t="shared" si="4"/>
        <v/>
      </c>
      <c r="C405" s="20"/>
      <c r="D405" s="15"/>
      <c r="E405" s="15"/>
      <c r="F405" s="15"/>
      <c r="G405" s="16"/>
      <c r="H405" s="15"/>
      <c r="I405" s="15"/>
      <c r="J405" s="21"/>
      <c r="K405" s="15"/>
      <c r="L405" s="15"/>
    </row>
    <row r="406">
      <c r="B406" s="12" t="str">
        <f t="shared" si="4"/>
        <v/>
      </c>
      <c r="C406" s="20"/>
      <c r="D406" s="15"/>
      <c r="E406" s="15"/>
      <c r="F406" s="15"/>
      <c r="G406" s="16"/>
      <c r="H406" s="15"/>
      <c r="I406" s="15"/>
      <c r="J406" s="21"/>
      <c r="K406" s="15"/>
      <c r="L406" s="15"/>
    </row>
    <row r="407">
      <c r="B407" s="12" t="str">
        <f t="shared" si="4"/>
        <v/>
      </c>
      <c r="C407" s="20"/>
      <c r="D407" s="15"/>
      <c r="E407" s="15"/>
      <c r="F407" s="15"/>
      <c r="G407" s="16"/>
      <c r="H407" s="15"/>
      <c r="I407" s="15"/>
      <c r="J407" s="21"/>
      <c r="K407" s="15"/>
      <c r="L407" s="15"/>
    </row>
    <row r="408">
      <c r="B408" s="12" t="str">
        <f t="shared" si="4"/>
        <v/>
      </c>
      <c r="C408" s="20"/>
      <c r="D408" s="15"/>
      <c r="E408" s="15"/>
      <c r="F408" s="15"/>
      <c r="G408" s="16"/>
      <c r="H408" s="15"/>
      <c r="I408" s="15"/>
      <c r="J408" s="21"/>
      <c r="K408" s="15"/>
      <c r="L408" s="15"/>
    </row>
    <row r="409">
      <c r="B409" s="12" t="str">
        <f t="shared" si="4"/>
        <v/>
      </c>
      <c r="C409" s="20"/>
      <c r="D409" s="15"/>
      <c r="E409" s="15"/>
      <c r="F409" s="15"/>
      <c r="G409" s="16"/>
      <c r="H409" s="15"/>
      <c r="I409" s="15"/>
      <c r="J409" s="21"/>
      <c r="K409" s="15"/>
      <c r="L409" s="15"/>
    </row>
    <row r="410">
      <c r="B410" s="12" t="str">
        <f t="shared" si="4"/>
        <v/>
      </c>
      <c r="C410" s="20"/>
      <c r="D410" s="15"/>
      <c r="E410" s="15"/>
      <c r="F410" s="15"/>
      <c r="G410" s="16"/>
      <c r="H410" s="15"/>
      <c r="I410" s="15"/>
      <c r="J410" s="21"/>
      <c r="K410" s="15"/>
      <c r="L410" s="15"/>
    </row>
    <row r="411">
      <c r="B411" s="12" t="str">
        <f t="shared" si="4"/>
        <v/>
      </c>
      <c r="C411" s="20"/>
      <c r="D411" s="15"/>
      <c r="E411" s="15"/>
      <c r="F411" s="15"/>
      <c r="G411" s="16"/>
      <c r="H411" s="15"/>
      <c r="I411" s="15"/>
      <c r="J411" s="21"/>
      <c r="K411" s="15"/>
      <c r="L411" s="15"/>
    </row>
    <row r="412">
      <c r="B412" s="12" t="str">
        <f t="shared" si="4"/>
        <v/>
      </c>
      <c r="C412" s="20"/>
      <c r="D412" s="15"/>
      <c r="E412" s="15"/>
      <c r="F412" s="15"/>
      <c r="G412" s="16"/>
      <c r="H412" s="15"/>
      <c r="I412" s="15"/>
      <c r="J412" s="21"/>
      <c r="K412" s="15"/>
      <c r="L412" s="15"/>
    </row>
    <row r="413">
      <c r="B413" s="12" t="str">
        <f t="shared" si="4"/>
        <v/>
      </c>
      <c r="C413" s="20"/>
      <c r="D413" s="15"/>
      <c r="E413" s="15"/>
      <c r="F413" s="15"/>
      <c r="G413" s="16"/>
      <c r="H413" s="15"/>
      <c r="I413" s="15"/>
      <c r="J413" s="21"/>
      <c r="K413" s="15"/>
      <c r="L413" s="15"/>
    </row>
    <row r="414">
      <c r="B414" s="12" t="str">
        <f t="shared" si="4"/>
        <v/>
      </c>
      <c r="C414" s="20"/>
      <c r="D414" s="15"/>
      <c r="E414" s="15"/>
      <c r="F414" s="15"/>
      <c r="G414" s="16"/>
      <c r="H414" s="15"/>
      <c r="I414" s="15"/>
      <c r="J414" s="21"/>
      <c r="K414" s="15"/>
      <c r="L414" s="15"/>
    </row>
    <row r="415">
      <c r="B415" s="12" t="str">
        <f t="shared" si="4"/>
        <v/>
      </c>
      <c r="C415" s="20"/>
      <c r="D415" s="15"/>
      <c r="E415" s="15"/>
      <c r="F415" s="15"/>
      <c r="G415" s="16"/>
      <c r="H415" s="15"/>
      <c r="I415" s="15"/>
      <c r="J415" s="21"/>
      <c r="K415" s="15"/>
      <c r="L415" s="15"/>
    </row>
    <row r="416">
      <c r="B416" s="12" t="str">
        <f t="shared" si="4"/>
        <v/>
      </c>
      <c r="C416" s="20"/>
      <c r="D416" s="15"/>
      <c r="E416" s="15"/>
      <c r="F416" s="15"/>
      <c r="G416" s="16"/>
      <c r="H416" s="15"/>
      <c r="I416" s="15"/>
      <c r="J416" s="21"/>
      <c r="K416" s="15"/>
      <c r="L416" s="15"/>
    </row>
    <row r="417">
      <c r="B417" s="12" t="str">
        <f t="shared" si="4"/>
        <v/>
      </c>
      <c r="C417" s="20"/>
      <c r="D417" s="15"/>
      <c r="E417" s="15"/>
      <c r="F417" s="15"/>
      <c r="G417" s="16"/>
      <c r="H417" s="15"/>
      <c r="I417" s="15"/>
      <c r="J417" s="21"/>
      <c r="K417" s="15"/>
      <c r="L417" s="15"/>
    </row>
    <row r="418">
      <c r="B418" s="12" t="str">
        <f t="shared" si="4"/>
        <v/>
      </c>
      <c r="C418" s="20"/>
      <c r="D418" s="15"/>
      <c r="E418" s="15"/>
      <c r="F418" s="15"/>
      <c r="G418" s="16"/>
      <c r="H418" s="15"/>
      <c r="I418" s="15"/>
      <c r="J418" s="21"/>
      <c r="K418" s="15"/>
      <c r="L418" s="15"/>
    </row>
    <row r="419">
      <c r="B419" s="12" t="str">
        <f t="shared" si="4"/>
        <v/>
      </c>
      <c r="C419" s="20"/>
      <c r="D419" s="15"/>
      <c r="E419" s="15"/>
      <c r="F419" s="15"/>
      <c r="G419" s="16"/>
      <c r="H419" s="15"/>
      <c r="I419" s="15"/>
      <c r="J419" s="21"/>
      <c r="K419" s="15"/>
      <c r="L419" s="15"/>
    </row>
    <row r="420">
      <c r="B420" s="12" t="str">
        <f t="shared" si="4"/>
        <v/>
      </c>
      <c r="C420" s="20"/>
      <c r="D420" s="15"/>
      <c r="E420" s="15"/>
      <c r="F420" s="15"/>
      <c r="G420" s="16"/>
      <c r="H420" s="15"/>
      <c r="I420" s="15"/>
      <c r="J420" s="21"/>
      <c r="K420" s="15"/>
      <c r="L420" s="15"/>
    </row>
    <row r="421">
      <c r="B421" s="12" t="str">
        <f t="shared" si="4"/>
        <v/>
      </c>
      <c r="C421" s="20"/>
      <c r="D421" s="15"/>
      <c r="E421" s="15"/>
      <c r="F421" s="15"/>
      <c r="G421" s="16"/>
      <c r="H421" s="15"/>
      <c r="I421" s="15"/>
      <c r="J421" s="21"/>
      <c r="K421" s="15"/>
      <c r="L421" s="15"/>
    </row>
    <row r="422">
      <c r="B422" s="12" t="str">
        <f t="shared" si="4"/>
        <v/>
      </c>
      <c r="C422" s="20"/>
      <c r="D422" s="15"/>
      <c r="E422" s="15"/>
      <c r="F422" s="15"/>
      <c r="G422" s="16"/>
      <c r="H422" s="15"/>
      <c r="I422" s="15"/>
      <c r="J422" s="21"/>
      <c r="K422" s="15"/>
      <c r="L422" s="15"/>
    </row>
    <row r="423">
      <c r="B423" s="12" t="str">
        <f t="shared" si="4"/>
        <v/>
      </c>
      <c r="C423" s="20"/>
      <c r="D423" s="15"/>
      <c r="E423" s="15"/>
      <c r="F423" s="15"/>
      <c r="G423" s="16"/>
      <c r="H423" s="15"/>
      <c r="I423" s="15"/>
      <c r="J423" s="21"/>
      <c r="K423" s="15"/>
      <c r="L423" s="15"/>
    </row>
    <row r="424">
      <c r="B424" s="12" t="str">
        <f t="shared" si="4"/>
        <v/>
      </c>
      <c r="C424" s="20"/>
      <c r="D424" s="15"/>
      <c r="E424" s="15"/>
      <c r="F424" s="15"/>
      <c r="G424" s="16"/>
      <c r="H424" s="15"/>
      <c r="I424" s="15"/>
      <c r="J424" s="21"/>
      <c r="K424" s="15"/>
      <c r="L424" s="15"/>
    </row>
    <row r="425">
      <c r="B425" s="12" t="str">
        <f t="shared" si="4"/>
        <v/>
      </c>
      <c r="C425" s="20"/>
      <c r="D425" s="15"/>
      <c r="E425" s="15"/>
      <c r="F425" s="15"/>
      <c r="G425" s="16"/>
      <c r="H425" s="15"/>
      <c r="I425" s="15"/>
      <c r="J425" s="21"/>
      <c r="K425" s="15"/>
      <c r="L425" s="15"/>
    </row>
    <row r="426">
      <c r="B426" s="12" t="str">
        <f t="shared" si="4"/>
        <v/>
      </c>
      <c r="C426" s="20"/>
      <c r="D426" s="15"/>
      <c r="E426" s="15"/>
      <c r="F426" s="15"/>
      <c r="G426" s="16"/>
      <c r="H426" s="15"/>
      <c r="I426" s="15"/>
      <c r="J426" s="21"/>
      <c r="K426" s="15"/>
      <c r="L426" s="15"/>
    </row>
    <row r="427">
      <c r="B427" s="12" t="str">
        <f t="shared" si="4"/>
        <v/>
      </c>
      <c r="C427" s="20"/>
      <c r="D427" s="15"/>
      <c r="E427" s="15"/>
      <c r="F427" s="15"/>
      <c r="G427" s="16"/>
      <c r="H427" s="15"/>
      <c r="I427" s="15"/>
      <c r="J427" s="21"/>
      <c r="K427" s="15"/>
      <c r="L427" s="15"/>
    </row>
    <row r="428">
      <c r="B428" s="12" t="str">
        <f t="shared" si="4"/>
        <v/>
      </c>
      <c r="C428" s="20"/>
      <c r="D428" s="15"/>
      <c r="E428" s="15"/>
      <c r="F428" s="15"/>
      <c r="G428" s="16"/>
      <c r="H428" s="15"/>
      <c r="I428" s="15"/>
      <c r="J428" s="21"/>
      <c r="K428" s="15"/>
      <c r="L428" s="15"/>
    </row>
    <row r="429">
      <c r="B429" s="12" t="str">
        <f t="shared" si="4"/>
        <v/>
      </c>
      <c r="C429" s="20"/>
      <c r="D429" s="15"/>
      <c r="E429" s="15"/>
      <c r="F429" s="15"/>
      <c r="G429" s="16"/>
      <c r="H429" s="15"/>
      <c r="I429" s="15"/>
      <c r="J429" s="21"/>
      <c r="K429" s="15"/>
      <c r="L429" s="15"/>
    </row>
    <row r="430">
      <c r="B430" s="12" t="str">
        <f t="shared" si="4"/>
        <v/>
      </c>
      <c r="C430" s="20"/>
      <c r="D430" s="15"/>
      <c r="E430" s="15"/>
      <c r="F430" s="15"/>
      <c r="G430" s="16"/>
      <c r="H430" s="15"/>
      <c r="I430" s="15"/>
      <c r="J430" s="21"/>
      <c r="K430" s="15"/>
      <c r="L430" s="15"/>
    </row>
    <row r="431">
      <c r="B431" s="12" t="str">
        <f t="shared" si="4"/>
        <v/>
      </c>
      <c r="C431" s="20"/>
      <c r="D431" s="15"/>
      <c r="E431" s="15"/>
      <c r="F431" s="15"/>
      <c r="G431" s="16"/>
      <c r="H431" s="15"/>
      <c r="I431" s="15"/>
      <c r="J431" s="21"/>
      <c r="K431" s="15"/>
      <c r="L431" s="15"/>
    </row>
    <row r="432">
      <c r="B432" s="12" t="str">
        <f t="shared" si="4"/>
        <v/>
      </c>
      <c r="C432" s="20"/>
      <c r="D432" s="15"/>
      <c r="E432" s="15"/>
      <c r="F432" s="15"/>
      <c r="G432" s="16"/>
      <c r="H432" s="15"/>
      <c r="I432" s="15"/>
      <c r="J432" s="21"/>
      <c r="K432" s="15"/>
      <c r="L432" s="15"/>
    </row>
    <row r="433">
      <c r="B433" s="12" t="str">
        <f t="shared" si="4"/>
        <v/>
      </c>
      <c r="C433" s="20"/>
      <c r="D433" s="15"/>
      <c r="E433" s="15"/>
      <c r="F433" s="15"/>
      <c r="G433" s="16"/>
      <c r="H433" s="15"/>
      <c r="I433" s="15"/>
      <c r="J433" s="21"/>
      <c r="K433" s="15"/>
      <c r="L433" s="15"/>
    </row>
    <row r="434">
      <c r="B434" s="12" t="str">
        <f t="shared" si="4"/>
        <v/>
      </c>
      <c r="C434" s="20"/>
      <c r="D434" s="15"/>
      <c r="E434" s="15"/>
      <c r="F434" s="15"/>
      <c r="G434" s="16"/>
      <c r="H434" s="15"/>
      <c r="I434" s="15"/>
      <c r="J434" s="21"/>
      <c r="K434" s="15"/>
      <c r="L434" s="15"/>
    </row>
    <row r="435">
      <c r="B435" s="12" t="str">
        <f t="shared" si="4"/>
        <v/>
      </c>
      <c r="C435" s="20"/>
      <c r="D435" s="15"/>
      <c r="E435" s="15"/>
      <c r="F435" s="15"/>
      <c r="G435" s="16"/>
      <c r="H435" s="15"/>
      <c r="I435" s="15"/>
      <c r="J435" s="21"/>
      <c r="K435" s="15"/>
      <c r="L435" s="15"/>
    </row>
    <row r="436">
      <c r="B436" s="12" t="str">
        <f t="shared" si="4"/>
        <v/>
      </c>
      <c r="C436" s="20"/>
      <c r="D436" s="15"/>
      <c r="E436" s="15"/>
      <c r="F436" s="15"/>
      <c r="G436" s="16"/>
      <c r="H436" s="15"/>
      <c r="I436" s="15"/>
      <c r="J436" s="21"/>
      <c r="K436" s="15"/>
      <c r="L436" s="15"/>
    </row>
    <row r="437">
      <c r="B437" s="12" t="str">
        <f t="shared" si="4"/>
        <v/>
      </c>
      <c r="C437" s="20"/>
      <c r="D437" s="15"/>
      <c r="E437" s="15"/>
      <c r="F437" s="15"/>
      <c r="G437" s="16"/>
      <c r="H437" s="15"/>
      <c r="I437" s="15"/>
      <c r="J437" s="21"/>
      <c r="K437" s="15"/>
      <c r="L437" s="15"/>
    </row>
    <row r="438">
      <c r="B438" s="12" t="str">
        <f t="shared" si="4"/>
        <v/>
      </c>
      <c r="C438" s="20"/>
      <c r="D438" s="15"/>
      <c r="E438" s="15"/>
      <c r="F438" s="15"/>
      <c r="G438" s="16"/>
      <c r="H438" s="15"/>
      <c r="I438" s="15"/>
      <c r="J438" s="21"/>
      <c r="K438" s="15"/>
      <c r="L438" s="15"/>
    </row>
    <row r="439">
      <c r="B439" s="12" t="str">
        <f t="shared" si="4"/>
        <v/>
      </c>
      <c r="C439" s="20"/>
      <c r="D439" s="15"/>
      <c r="E439" s="15"/>
      <c r="F439" s="15"/>
      <c r="G439" s="16"/>
      <c r="H439" s="15"/>
      <c r="I439" s="15"/>
      <c r="J439" s="21"/>
      <c r="K439" s="15"/>
      <c r="L439" s="15"/>
    </row>
    <row r="440">
      <c r="B440" s="12" t="str">
        <f t="shared" si="4"/>
        <v/>
      </c>
      <c r="C440" s="20"/>
      <c r="D440" s="15"/>
      <c r="E440" s="15"/>
      <c r="F440" s="15"/>
      <c r="G440" s="16"/>
      <c r="H440" s="15"/>
      <c r="I440" s="15"/>
      <c r="J440" s="21"/>
      <c r="K440" s="15"/>
      <c r="L440" s="15"/>
    </row>
    <row r="441">
      <c r="B441" s="12" t="str">
        <f t="shared" si="4"/>
        <v/>
      </c>
      <c r="C441" s="20"/>
      <c r="D441" s="15"/>
      <c r="E441" s="15"/>
      <c r="F441" s="15"/>
      <c r="G441" s="16"/>
      <c r="H441" s="15"/>
      <c r="I441" s="15"/>
      <c r="J441" s="21"/>
      <c r="K441" s="15"/>
      <c r="L441" s="15"/>
    </row>
    <row r="442">
      <c r="B442" s="12" t="str">
        <f t="shared" si="4"/>
        <v/>
      </c>
      <c r="C442" s="20"/>
      <c r="D442" s="15"/>
      <c r="E442" s="15"/>
      <c r="F442" s="15"/>
      <c r="G442" s="16"/>
      <c r="H442" s="15"/>
      <c r="I442" s="15"/>
      <c r="J442" s="21"/>
      <c r="K442" s="15"/>
      <c r="L442" s="15"/>
    </row>
    <row r="443">
      <c r="B443" s="12" t="str">
        <f t="shared" si="4"/>
        <v/>
      </c>
      <c r="C443" s="20"/>
      <c r="D443" s="15"/>
      <c r="E443" s="15"/>
      <c r="F443" s="15"/>
      <c r="G443" s="16"/>
      <c r="H443" s="15"/>
      <c r="I443" s="15"/>
      <c r="J443" s="21"/>
      <c r="K443" s="15"/>
      <c r="L443" s="15"/>
    </row>
    <row r="444">
      <c r="B444" s="12" t="str">
        <f t="shared" si="4"/>
        <v/>
      </c>
      <c r="C444" s="20"/>
      <c r="D444" s="15"/>
      <c r="E444" s="15"/>
      <c r="F444" s="15"/>
      <c r="G444" s="16"/>
      <c r="H444" s="15"/>
      <c r="I444" s="15"/>
      <c r="J444" s="21"/>
      <c r="K444" s="15"/>
      <c r="L444" s="15"/>
    </row>
    <row r="445">
      <c r="B445" s="12" t="str">
        <f t="shared" si="4"/>
        <v/>
      </c>
      <c r="C445" s="20"/>
      <c r="D445" s="15"/>
      <c r="E445" s="15"/>
      <c r="F445" s="15"/>
      <c r="G445" s="16"/>
      <c r="H445" s="15"/>
      <c r="I445" s="15"/>
      <c r="J445" s="21"/>
      <c r="K445" s="15"/>
      <c r="L445" s="15"/>
    </row>
    <row r="446">
      <c r="B446" s="12" t="str">
        <f t="shared" si="4"/>
        <v/>
      </c>
      <c r="C446" s="20"/>
      <c r="D446" s="15"/>
      <c r="E446" s="15"/>
      <c r="F446" s="15"/>
      <c r="G446" s="16"/>
      <c r="H446" s="15"/>
      <c r="I446" s="15"/>
      <c r="J446" s="21"/>
      <c r="K446" s="15"/>
      <c r="L446" s="15"/>
    </row>
    <row r="447">
      <c r="B447" s="12" t="str">
        <f t="shared" si="4"/>
        <v/>
      </c>
      <c r="C447" s="20"/>
      <c r="D447" s="15"/>
      <c r="E447" s="15"/>
      <c r="F447" s="15"/>
      <c r="G447" s="16"/>
      <c r="H447" s="15"/>
      <c r="I447" s="15"/>
      <c r="J447" s="21"/>
      <c r="K447" s="15"/>
      <c r="L447" s="15"/>
    </row>
    <row r="448">
      <c r="B448" s="12" t="str">
        <f t="shared" si="4"/>
        <v/>
      </c>
      <c r="C448" s="20"/>
      <c r="D448" s="15"/>
      <c r="E448" s="15"/>
      <c r="F448" s="15"/>
      <c r="G448" s="16"/>
      <c r="H448" s="15"/>
      <c r="I448" s="15"/>
      <c r="J448" s="21"/>
      <c r="K448" s="15"/>
      <c r="L448" s="15"/>
    </row>
    <row r="449">
      <c r="B449" s="12" t="str">
        <f t="shared" si="4"/>
        <v/>
      </c>
      <c r="C449" s="20"/>
      <c r="D449" s="15"/>
      <c r="E449" s="15"/>
      <c r="F449" s="15"/>
      <c r="G449" s="16"/>
      <c r="H449" s="15"/>
      <c r="I449" s="15"/>
      <c r="J449" s="21"/>
      <c r="K449" s="15"/>
      <c r="L449" s="15"/>
    </row>
    <row r="450">
      <c r="B450" s="12" t="str">
        <f t="shared" si="4"/>
        <v/>
      </c>
      <c r="C450" s="20"/>
      <c r="D450" s="15"/>
      <c r="E450" s="15"/>
      <c r="F450" s="15"/>
      <c r="G450" s="16"/>
      <c r="H450" s="15"/>
      <c r="I450" s="15"/>
      <c r="J450" s="21"/>
      <c r="K450" s="15"/>
      <c r="L450" s="15"/>
    </row>
    <row r="451">
      <c r="B451" s="12" t="str">
        <f t="shared" si="4"/>
        <v/>
      </c>
      <c r="C451" s="20"/>
      <c r="D451" s="15"/>
      <c r="E451" s="15"/>
      <c r="F451" s="15"/>
      <c r="G451" s="16"/>
      <c r="H451" s="15"/>
      <c r="I451" s="15"/>
      <c r="J451" s="21"/>
      <c r="K451" s="15"/>
      <c r="L451" s="15"/>
    </row>
    <row r="452">
      <c r="B452" s="12" t="str">
        <f t="shared" si="4"/>
        <v/>
      </c>
      <c r="C452" s="20"/>
      <c r="D452" s="15"/>
      <c r="E452" s="15"/>
      <c r="F452" s="15"/>
      <c r="G452" s="16"/>
      <c r="H452" s="15"/>
      <c r="I452" s="15"/>
      <c r="J452" s="21"/>
      <c r="K452" s="15"/>
      <c r="L452" s="15"/>
    </row>
    <row r="453">
      <c r="B453" s="12" t="str">
        <f t="shared" si="4"/>
        <v/>
      </c>
      <c r="C453" s="20"/>
      <c r="D453" s="15"/>
      <c r="E453" s="15"/>
      <c r="F453" s="15"/>
      <c r="G453" s="16"/>
      <c r="H453" s="15"/>
      <c r="I453" s="15"/>
      <c r="J453" s="21"/>
      <c r="K453" s="15"/>
      <c r="L453" s="15"/>
    </row>
    <row r="454">
      <c r="B454" s="12" t="str">
        <f t="shared" si="4"/>
        <v/>
      </c>
      <c r="C454" s="20"/>
      <c r="D454" s="15"/>
      <c r="E454" s="15"/>
      <c r="F454" s="15"/>
      <c r="G454" s="16"/>
      <c r="H454" s="15"/>
      <c r="I454" s="15"/>
      <c r="J454" s="21"/>
      <c r="K454" s="15"/>
      <c r="L454" s="15"/>
    </row>
    <row r="455">
      <c r="B455" s="12" t="str">
        <f t="shared" si="4"/>
        <v/>
      </c>
      <c r="C455" s="20"/>
      <c r="D455" s="15"/>
      <c r="E455" s="15"/>
      <c r="F455" s="15"/>
      <c r="G455" s="16"/>
      <c r="H455" s="15"/>
      <c r="I455" s="15"/>
      <c r="J455" s="21"/>
      <c r="K455" s="15"/>
      <c r="L455" s="15"/>
    </row>
    <row r="456">
      <c r="B456" s="12" t="str">
        <f t="shared" si="4"/>
        <v/>
      </c>
      <c r="C456" s="20"/>
      <c r="D456" s="15"/>
      <c r="E456" s="15"/>
      <c r="F456" s="15"/>
      <c r="G456" s="16"/>
      <c r="H456" s="15"/>
      <c r="I456" s="15"/>
      <c r="J456" s="21"/>
      <c r="K456" s="15"/>
      <c r="L456" s="15"/>
    </row>
    <row r="457">
      <c r="B457" s="12" t="str">
        <f t="shared" si="4"/>
        <v/>
      </c>
      <c r="C457" s="20"/>
      <c r="D457" s="15"/>
      <c r="E457" s="15"/>
      <c r="F457" s="15"/>
      <c r="G457" s="16"/>
      <c r="H457" s="15"/>
      <c r="I457" s="15"/>
      <c r="J457" s="21"/>
      <c r="K457" s="15"/>
      <c r="L457" s="15"/>
    </row>
    <row r="458">
      <c r="B458" s="12" t="str">
        <f t="shared" si="4"/>
        <v/>
      </c>
      <c r="C458" s="20"/>
      <c r="D458" s="15"/>
      <c r="E458" s="15"/>
      <c r="F458" s="15"/>
      <c r="G458" s="16"/>
      <c r="H458" s="15"/>
      <c r="I458" s="15"/>
      <c r="J458" s="21"/>
      <c r="K458" s="15"/>
      <c r="L458" s="15"/>
    </row>
    <row r="459">
      <c r="B459" s="12" t="str">
        <f t="shared" si="4"/>
        <v/>
      </c>
      <c r="C459" s="20"/>
      <c r="D459" s="15"/>
      <c r="E459" s="15"/>
      <c r="F459" s="15"/>
      <c r="G459" s="16"/>
      <c r="H459" s="15"/>
      <c r="I459" s="15"/>
      <c r="J459" s="21"/>
      <c r="K459" s="15"/>
      <c r="L459" s="15"/>
    </row>
    <row r="460">
      <c r="B460" s="12" t="str">
        <f t="shared" si="4"/>
        <v/>
      </c>
      <c r="C460" s="20"/>
      <c r="D460" s="15"/>
      <c r="E460" s="15"/>
      <c r="F460" s="15"/>
      <c r="G460" s="16"/>
      <c r="H460" s="15"/>
      <c r="I460" s="15"/>
      <c r="J460" s="21"/>
      <c r="K460" s="15"/>
      <c r="L460" s="15"/>
    </row>
    <row r="461">
      <c r="B461" s="12" t="str">
        <f t="shared" si="4"/>
        <v/>
      </c>
      <c r="C461" s="20"/>
      <c r="D461" s="15"/>
      <c r="E461" s="15"/>
      <c r="F461" s="15"/>
      <c r="G461" s="16"/>
      <c r="H461" s="15"/>
      <c r="I461" s="15"/>
      <c r="J461" s="21"/>
      <c r="K461" s="15"/>
      <c r="L461" s="15"/>
    </row>
    <row r="462">
      <c r="B462" s="12" t="str">
        <f t="shared" si="4"/>
        <v/>
      </c>
      <c r="C462" s="20"/>
      <c r="D462" s="15"/>
      <c r="E462" s="15"/>
      <c r="F462" s="15"/>
      <c r="G462" s="16"/>
      <c r="H462" s="15"/>
      <c r="I462" s="15"/>
      <c r="J462" s="21"/>
      <c r="K462" s="15"/>
      <c r="L462" s="15"/>
    </row>
    <row r="463">
      <c r="B463" s="12" t="str">
        <f t="shared" si="4"/>
        <v/>
      </c>
      <c r="C463" s="20"/>
      <c r="D463" s="15"/>
      <c r="E463" s="15"/>
      <c r="F463" s="15"/>
      <c r="G463" s="16"/>
      <c r="H463" s="15"/>
      <c r="I463" s="15"/>
      <c r="J463" s="21"/>
      <c r="K463" s="15"/>
      <c r="L463" s="15"/>
    </row>
    <row r="464">
      <c r="B464" s="12" t="str">
        <f t="shared" si="4"/>
        <v/>
      </c>
      <c r="C464" s="20"/>
      <c r="D464" s="15"/>
      <c r="E464" s="15"/>
      <c r="F464" s="15"/>
      <c r="G464" s="16"/>
      <c r="H464" s="15"/>
      <c r="I464" s="15"/>
      <c r="J464" s="21"/>
      <c r="K464" s="15"/>
      <c r="L464" s="15"/>
    </row>
    <row r="465">
      <c r="B465" s="12" t="str">
        <f t="shared" si="4"/>
        <v/>
      </c>
      <c r="C465" s="20"/>
      <c r="D465" s="15"/>
      <c r="E465" s="15"/>
      <c r="F465" s="15"/>
      <c r="G465" s="16"/>
      <c r="H465" s="15"/>
      <c r="I465" s="15"/>
      <c r="J465" s="21"/>
      <c r="K465" s="15"/>
      <c r="L465" s="15"/>
    </row>
    <row r="466">
      <c r="B466" s="12" t="str">
        <f t="shared" si="4"/>
        <v/>
      </c>
      <c r="C466" s="20"/>
      <c r="D466" s="15"/>
      <c r="E466" s="15"/>
      <c r="F466" s="15"/>
      <c r="G466" s="16"/>
      <c r="H466" s="15"/>
      <c r="I466" s="15"/>
      <c r="J466" s="21"/>
      <c r="K466" s="15"/>
      <c r="L466" s="15"/>
    </row>
    <row r="467">
      <c r="B467" s="12" t="str">
        <f t="shared" si="4"/>
        <v/>
      </c>
      <c r="C467" s="20"/>
      <c r="D467" s="15"/>
      <c r="E467" s="15"/>
      <c r="F467" s="15"/>
      <c r="G467" s="16"/>
      <c r="H467" s="15"/>
      <c r="I467" s="15"/>
      <c r="J467" s="21"/>
      <c r="K467" s="15"/>
      <c r="L467" s="15"/>
    </row>
    <row r="468">
      <c r="B468" s="12" t="str">
        <f t="shared" si="4"/>
        <v/>
      </c>
      <c r="C468" s="20"/>
      <c r="D468" s="15"/>
      <c r="E468" s="15"/>
      <c r="F468" s="15"/>
      <c r="G468" s="16"/>
      <c r="H468" s="15"/>
      <c r="I468" s="15"/>
      <c r="J468" s="21"/>
      <c r="K468" s="15"/>
      <c r="L468" s="15"/>
    </row>
    <row r="469">
      <c r="B469" s="12" t="str">
        <f t="shared" si="4"/>
        <v/>
      </c>
      <c r="C469" s="20"/>
      <c r="D469" s="15"/>
      <c r="E469" s="15"/>
      <c r="F469" s="15"/>
      <c r="G469" s="16"/>
      <c r="H469" s="15"/>
      <c r="I469" s="15"/>
      <c r="J469" s="21"/>
      <c r="K469" s="15"/>
      <c r="L469" s="15"/>
    </row>
    <row r="470">
      <c r="B470" s="12" t="str">
        <f t="shared" si="4"/>
        <v/>
      </c>
      <c r="C470" s="20"/>
      <c r="D470" s="15"/>
      <c r="E470" s="15"/>
      <c r="F470" s="15"/>
      <c r="G470" s="16"/>
      <c r="H470" s="15"/>
      <c r="I470" s="15"/>
      <c r="J470" s="21"/>
      <c r="K470" s="15"/>
      <c r="L470" s="15"/>
    </row>
    <row r="471">
      <c r="B471" s="12" t="str">
        <f t="shared" si="4"/>
        <v/>
      </c>
      <c r="C471" s="20"/>
      <c r="D471" s="15"/>
      <c r="E471" s="15"/>
      <c r="F471" s="15"/>
      <c r="G471" s="16"/>
      <c r="H471" s="15"/>
      <c r="I471" s="15"/>
      <c r="J471" s="21"/>
      <c r="K471" s="15"/>
      <c r="L471" s="15"/>
    </row>
    <row r="472">
      <c r="B472" s="12" t="str">
        <f t="shared" si="4"/>
        <v/>
      </c>
      <c r="C472" s="20"/>
      <c r="D472" s="15"/>
      <c r="E472" s="15"/>
      <c r="F472" s="15"/>
      <c r="G472" s="16"/>
      <c r="H472" s="15"/>
      <c r="I472" s="15"/>
      <c r="J472" s="21"/>
      <c r="K472" s="15"/>
      <c r="L472" s="15"/>
    </row>
    <row r="473">
      <c r="B473" s="12" t="str">
        <f t="shared" si="4"/>
        <v/>
      </c>
      <c r="C473" s="20"/>
      <c r="D473" s="15"/>
      <c r="E473" s="15"/>
      <c r="F473" s="15"/>
      <c r="G473" s="16"/>
      <c r="H473" s="15"/>
      <c r="I473" s="15"/>
      <c r="J473" s="21"/>
      <c r="K473" s="15"/>
      <c r="L473" s="15"/>
    </row>
    <row r="474">
      <c r="B474" s="12" t="str">
        <f t="shared" si="4"/>
        <v/>
      </c>
      <c r="C474" s="20"/>
      <c r="D474" s="15"/>
      <c r="E474" s="15"/>
      <c r="F474" s="15"/>
      <c r="G474" s="16"/>
      <c r="H474" s="15"/>
      <c r="I474" s="15"/>
      <c r="J474" s="21"/>
      <c r="K474" s="15"/>
      <c r="L474" s="15"/>
    </row>
    <row r="475">
      <c r="B475" s="12" t="str">
        <f t="shared" si="4"/>
        <v/>
      </c>
      <c r="C475" s="20"/>
      <c r="D475" s="15"/>
      <c r="E475" s="15"/>
      <c r="F475" s="15"/>
      <c r="G475" s="16"/>
      <c r="H475" s="15"/>
      <c r="I475" s="15"/>
      <c r="J475" s="21"/>
      <c r="K475" s="15"/>
      <c r="L475" s="15"/>
    </row>
    <row r="476">
      <c r="B476" s="12" t="str">
        <f t="shared" si="4"/>
        <v/>
      </c>
      <c r="C476" s="20"/>
      <c r="D476" s="15"/>
      <c r="E476" s="15"/>
      <c r="F476" s="15"/>
      <c r="G476" s="16"/>
      <c r="H476" s="15"/>
      <c r="I476" s="15"/>
      <c r="J476" s="21"/>
      <c r="K476" s="15"/>
      <c r="L476" s="15"/>
    </row>
    <row r="477">
      <c r="B477" s="12" t="str">
        <f t="shared" si="4"/>
        <v/>
      </c>
      <c r="C477" s="20"/>
      <c r="D477" s="15"/>
      <c r="E477" s="15"/>
      <c r="F477" s="15"/>
      <c r="G477" s="16"/>
      <c r="H477" s="15"/>
      <c r="I477" s="15"/>
      <c r="J477" s="21"/>
      <c r="K477" s="15"/>
      <c r="L477" s="15"/>
    </row>
    <row r="478">
      <c r="B478" s="12" t="str">
        <f t="shared" si="4"/>
        <v/>
      </c>
      <c r="C478" s="20"/>
      <c r="D478" s="15"/>
      <c r="E478" s="15"/>
      <c r="F478" s="15"/>
      <c r="G478" s="16"/>
      <c r="H478" s="15"/>
      <c r="I478" s="15"/>
      <c r="J478" s="21"/>
      <c r="K478" s="15"/>
      <c r="L478" s="15"/>
    </row>
    <row r="479">
      <c r="B479" s="12" t="str">
        <f t="shared" si="4"/>
        <v/>
      </c>
      <c r="C479" s="20"/>
      <c r="D479" s="15"/>
      <c r="E479" s="15"/>
      <c r="F479" s="15"/>
      <c r="G479" s="16"/>
      <c r="H479" s="15"/>
      <c r="I479" s="15"/>
      <c r="J479" s="21"/>
      <c r="K479" s="15"/>
      <c r="L479" s="15"/>
    </row>
    <row r="480">
      <c r="B480" s="12" t="str">
        <f t="shared" si="4"/>
        <v/>
      </c>
      <c r="C480" s="20"/>
      <c r="D480" s="15"/>
      <c r="E480" s="15"/>
      <c r="F480" s="15"/>
      <c r="G480" s="16"/>
      <c r="H480" s="15"/>
      <c r="I480" s="15"/>
      <c r="J480" s="21"/>
      <c r="K480" s="15"/>
      <c r="L480" s="15"/>
    </row>
    <row r="481">
      <c r="B481" s="12" t="str">
        <f t="shared" si="4"/>
        <v/>
      </c>
      <c r="C481" s="20"/>
      <c r="D481" s="15"/>
      <c r="E481" s="15"/>
      <c r="F481" s="15"/>
      <c r="G481" s="16"/>
      <c r="H481" s="15"/>
      <c r="I481" s="15"/>
      <c r="J481" s="21"/>
      <c r="K481" s="15"/>
      <c r="L481" s="15"/>
    </row>
    <row r="482">
      <c r="B482" s="12" t="str">
        <f t="shared" si="4"/>
        <v/>
      </c>
      <c r="C482" s="20"/>
      <c r="D482" s="15"/>
      <c r="E482" s="15"/>
      <c r="F482" s="15"/>
      <c r="G482" s="16"/>
      <c r="H482" s="15"/>
      <c r="I482" s="15"/>
      <c r="J482" s="21"/>
      <c r="K482" s="15"/>
      <c r="L482" s="15"/>
    </row>
    <row r="483">
      <c r="B483" s="12" t="str">
        <f t="shared" si="4"/>
        <v/>
      </c>
      <c r="C483" s="20"/>
      <c r="D483" s="15"/>
      <c r="E483" s="15"/>
      <c r="F483" s="15"/>
      <c r="G483" s="16"/>
      <c r="H483" s="15"/>
      <c r="I483" s="15"/>
      <c r="J483" s="21"/>
      <c r="K483" s="15"/>
      <c r="L483" s="15"/>
    </row>
    <row r="484">
      <c r="B484" s="12" t="str">
        <f t="shared" si="4"/>
        <v/>
      </c>
      <c r="C484" s="20"/>
      <c r="D484" s="15"/>
      <c r="E484" s="15"/>
      <c r="F484" s="15"/>
      <c r="G484" s="16"/>
      <c r="H484" s="15"/>
      <c r="I484" s="15"/>
      <c r="J484" s="21"/>
      <c r="K484" s="15"/>
      <c r="L484" s="15"/>
    </row>
    <row r="485">
      <c r="B485" s="12" t="str">
        <f t="shared" si="4"/>
        <v/>
      </c>
      <c r="C485" s="20"/>
      <c r="D485" s="15"/>
      <c r="E485" s="15"/>
      <c r="F485" s="15"/>
      <c r="G485" s="16"/>
      <c r="H485" s="15"/>
      <c r="I485" s="15"/>
      <c r="J485" s="21"/>
      <c r="K485" s="15"/>
      <c r="L485" s="15"/>
    </row>
    <row r="486">
      <c r="B486" s="12" t="str">
        <f t="shared" si="4"/>
        <v/>
      </c>
      <c r="C486" s="20"/>
      <c r="D486" s="15"/>
      <c r="E486" s="15"/>
      <c r="F486" s="15"/>
      <c r="G486" s="16"/>
      <c r="H486" s="15"/>
      <c r="I486" s="15"/>
      <c r="J486" s="21"/>
      <c r="K486" s="15"/>
      <c r="L486" s="15"/>
    </row>
    <row r="487">
      <c r="B487" s="12" t="str">
        <f t="shared" si="4"/>
        <v/>
      </c>
      <c r="C487" s="20"/>
      <c r="D487" s="15"/>
      <c r="E487" s="15"/>
      <c r="F487" s="15"/>
      <c r="G487" s="16"/>
      <c r="H487" s="15"/>
      <c r="I487" s="15"/>
      <c r="J487" s="21"/>
      <c r="K487" s="15"/>
      <c r="L487" s="15"/>
    </row>
    <row r="488">
      <c r="B488" s="12" t="str">
        <f t="shared" si="4"/>
        <v/>
      </c>
      <c r="C488" s="20"/>
      <c r="D488" s="15"/>
      <c r="E488" s="15"/>
      <c r="F488" s="15"/>
      <c r="G488" s="16"/>
      <c r="H488" s="15"/>
      <c r="I488" s="15"/>
      <c r="J488" s="21"/>
      <c r="K488" s="15"/>
      <c r="L488" s="15"/>
    </row>
    <row r="489">
      <c r="B489" s="12" t="str">
        <f t="shared" si="4"/>
        <v/>
      </c>
      <c r="C489" s="20"/>
      <c r="D489" s="15"/>
      <c r="E489" s="15"/>
      <c r="F489" s="15"/>
      <c r="G489" s="16"/>
      <c r="H489" s="15"/>
      <c r="I489" s="15"/>
      <c r="J489" s="21"/>
      <c r="K489" s="15"/>
      <c r="L489" s="15"/>
    </row>
    <row r="490">
      <c r="B490" s="12" t="str">
        <f t="shared" si="4"/>
        <v/>
      </c>
      <c r="C490" s="20"/>
      <c r="D490" s="15"/>
      <c r="E490" s="15"/>
      <c r="F490" s="15"/>
      <c r="G490" s="16"/>
      <c r="H490" s="15"/>
      <c r="I490" s="15"/>
      <c r="J490" s="21"/>
      <c r="K490" s="15"/>
      <c r="L490" s="15"/>
    </row>
    <row r="491">
      <c r="B491" s="12" t="str">
        <f t="shared" si="4"/>
        <v/>
      </c>
      <c r="C491" s="20"/>
      <c r="D491" s="15"/>
      <c r="E491" s="15"/>
      <c r="F491" s="15"/>
      <c r="G491" s="16"/>
      <c r="H491" s="15"/>
      <c r="I491" s="15"/>
      <c r="J491" s="21"/>
      <c r="K491" s="15"/>
      <c r="L491" s="15"/>
    </row>
    <row r="492">
      <c r="B492" s="12" t="str">
        <f t="shared" si="4"/>
        <v/>
      </c>
      <c r="C492" s="20"/>
      <c r="D492" s="15"/>
      <c r="E492" s="15"/>
      <c r="F492" s="15"/>
      <c r="G492" s="16"/>
      <c r="H492" s="15"/>
      <c r="I492" s="15"/>
      <c r="J492" s="21"/>
      <c r="K492" s="15"/>
      <c r="L492" s="15"/>
    </row>
    <row r="493">
      <c r="B493" s="12" t="str">
        <f t="shared" si="4"/>
        <v/>
      </c>
      <c r="C493" s="20"/>
      <c r="D493" s="15"/>
      <c r="E493" s="15"/>
      <c r="F493" s="15"/>
      <c r="G493" s="16"/>
      <c r="H493" s="15"/>
      <c r="I493" s="15"/>
      <c r="J493" s="21"/>
      <c r="K493" s="15"/>
      <c r="L493" s="15"/>
    </row>
    <row r="494">
      <c r="B494" s="12" t="str">
        <f t="shared" si="4"/>
        <v/>
      </c>
      <c r="C494" s="20"/>
      <c r="D494" s="15"/>
      <c r="E494" s="15"/>
      <c r="F494" s="15"/>
      <c r="G494" s="16"/>
      <c r="H494" s="15"/>
      <c r="I494" s="15"/>
      <c r="J494" s="21"/>
      <c r="K494" s="15"/>
      <c r="L494" s="15"/>
    </row>
    <row r="495">
      <c r="B495" s="12" t="str">
        <f t="shared" si="4"/>
        <v/>
      </c>
      <c r="C495" s="20"/>
      <c r="D495" s="15"/>
      <c r="E495" s="15"/>
      <c r="F495" s="15"/>
      <c r="G495" s="16"/>
      <c r="H495" s="15"/>
      <c r="I495" s="15"/>
      <c r="J495" s="21"/>
      <c r="K495" s="15"/>
      <c r="L495" s="15"/>
    </row>
    <row r="496">
      <c r="B496" s="12" t="str">
        <f t="shared" si="4"/>
        <v/>
      </c>
      <c r="C496" s="20"/>
      <c r="D496" s="15"/>
      <c r="E496" s="15"/>
      <c r="F496" s="15"/>
      <c r="G496" s="16"/>
      <c r="H496" s="15"/>
      <c r="I496" s="15"/>
      <c r="J496" s="21"/>
      <c r="K496" s="15"/>
      <c r="L496" s="15"/>
    </row>
    <row r="497">
      <c r="B497" s="12" t="str">
        <f t="shared" si="4"/>
        <v/>
      </c>
      <c r="C497" s="20"/>
      <c r="D497" s="15"/>
      <c r="E497" s="15"/>
      <c r="F497" s="15"/>
      <c r="G497" s="16"/>
      <c r="H497" s="15"/>
      <c r="I497" s="15"/>
      <c r="J497" s="21"/>
      <c r="K497" s="15"/>
      <c r="L497" s="15"/>
    </row>
    <row r="498">
      <c r="B498" s="12" t="str">
        <f t="shared" si="4"/>
        <v/>
      </c>
      <c r="C498" s="20"/>
      <c r="D498" s="15"/>
      <c r="E498" s="15"/>
      <c r="F498" s="15"/>
      <c r="G498" s="16"/>
      <c r="H498" s="15"/>
      <c r="I498" s="15"/>
      <c r="J498" s="21"/>
      <c r="K498" s="15"/>
      <c r="L498" s="15"/>
    </row>
    <row r="499">
      <c r="B499" s="12" t="str">
        <f t="shared" si="4"/>
        <v/>
      </c>
      <c r="C499" s="20"/>
      <c r="D499" s="15"/>
      <c r="E499" s="15"/>
      <c r="F499" s="15"/>
      <c r="G499" s="16"/>
      <c r="H499" s="15"/>
      <c r="I499" s="15"/>
      <c r="J499" s="21"/>
      <c r="K499" s="15"/>
      <c r="L499" s="15"/>
    </row>
    <row r="500">
      <c r="B500" s="12" t="str">
        <f t="shared" si="4"/>
        <v/>
      </c>
      <c r="C500" s="20"/>
      <c r="D500" s="15"/>
      <c r="E500" s="15"/>
      <c r="F500" s="15"/>
      <c r="G500" s="16"/>
      <c r="H500" s="15"/>
      <c r="I500" s="15"/>
      <c r="J500" s="21"/>
      <c r="K500" s="15"/>
      <c r="L500" s="15"/>
    </row>
    <row r="501">
      <c r="B501" s="12" t="str">
        <f t="shared" si="4"/>
        <v/>
      </c>
      <c r="C501" s="20"/>
      <c r="D501" s="15"/>
      <c r="E501" s="15"/>
      <c r="F501" s="15"/>
      <c r="G501" s="16"/>
      <c r="H501" s="15"/>
      <c r="I501" s="15"/>
      <c r="J501" s="21"/>
      <c r="K501" s="15"/>
      <c r="L501" s="15"/>
    </row>
    <row r="502">
      <c r="B502" s="12" t="str">
        <f t="shared" si="4"/>
        <v/>
      </c>
      <c r="C502" s="20"/>
      <c r="D502" s="15"/>
      <c r="E502" s="15"/>
      <c r="F502" s="15"/>
      <c r="G502" s="16"/>
      <c r="H502" s="15"/>
      <c r="I502" s="15"/>
      <c r="J502" s="21"/>
      <c r="K502" s="15"/>
      <c r="L502" s="15"/>
    </row>
    <row r="503">
      <c r="B503" s="12" t="str">
        <f t="shared" si="4"/>
        <v/>
      </c>
      <c r="C503" s="20"/>
      <c r="D503" s="15"/>
      <c r="E503" s="15"/>
      <c r="F503" s="15"/>
      <c r="G503" s="16"/>
      <c r="H503" s="15"/>
      <c r="I503" s="15"/>
      <c r="J503" s="21"/>
      <c r="K503" s="15"/>
      <c r="L503" s="15"/>
    </row>
    <row r="504">
      <c r="B504" s="12" t="str">
        <f t="shared" si="4"/>
        <v/>
      </c>
      <c r="C504" s="20"/>
      <c r="D504" s="15"/>
      <c r="E504" s="15"/>
      <c r="F504" s="15"/>
      <c r="G504" s="16"/>
      <c r="H504" s="15"/>
      <c r="I504" s="15"/>
      <c r="J504" s="21"/>
      <c r="K504" s="15"/>
      <c r="L504" s="15"/>
    </row>
    <row r="505">
      <c r="B505" s="12" t="str">
        <f t="shared" si="4"/>
        <v/>
      </c>
      <c r="C505" s="20"/>
      <c r="D505" s="15"/>
      <c r="E505" s="15"/>
      <c r="F505" s="15"/>
      <c r="G505" s="16"/>
      <c r="H505" s="15"/>
      <c r="I505" s="15"/>
      <c r="J505" s="21"/>
      <c r="K505" s="15"/>
      <c r="L505" s="15"/>
    </row>
    <row r="506">
      <c r="B506" s="12" t="str">
        <f t="shared" si="4"/>
        <v/>
      </c>
      <c r="C506" s="20"/>
      <c r="D506" s="15"/>
      <c r="E506" s="15"/>
      <c r="F506" s="15"/>
      <c r="G506" s="16"/>
      <c r="H506" s="15"/>
      <c r="I506" s="15"/>
      <c r="J506" s="21"/>
      <c r="K506" s="15"/>
      <c r="L506" s="15"/>
    </row>
    <row r="507">
      <c r="B507" s="12" t="str">
        <f t="shared" si="4"/>
        <v/>
      </c>
      <c r="C507" s="20"/>
      <c r="D507" s="15"/>
      <c r="E507" s="15"/>
      <c r="F507" s="15"/>
      <c r="G507" s="16"/>
      <c r="H507" s="15"/>
      <c r="I507" s="15"/>
      <c r="J507" s="21"/>
      <c r="K507" s="15"/>
      <c r="L507" s="15"/>
    </row>
    <row r="508">
      <c r="B508" s="12" t="str">
        <f t="shared" si="4"/>
        <v/>
      </c>
      <c r="C508" s="20"/>
      <c r="D508" s="15"/>
      <c r="E508" s="15"/>
      <c r="F508" s="15"/>
      <c r="G508" s="16"/>
      <c r="H508" s="15"/>
      <c r="I508" s="15"/>
      <c r="J508" s="21"/>
      <c r="K508" s="15"/>
      <c r="L508" s="15"/>
    </row>
    <row r="509">
      <c r="B509" s="12" t="str">
        <f t="shared" si="4"/>
        <v/>
      </c>
      <c r="C509" s="20"/>
      <c r="D509" s="15"/>
      <c r="E509" s="15"/>
      <c r="F509" s="15"/>
      <c r="G509" s="16"/>
      <c r="H509" s="15"/>
      <c r="I509" s="15"/>
      <c r="J509" s="21"/>
      <c r="K509" s="15"/>
      <c r="L509" s="15"/>
    </row>
    <row r="510">
      <c r="B510" s="12" t="str">
        <f t="shared" si="4"/>
        <v/>
      </c>
      <c r="C510" s="20"/>
      <c r="D510" s="15"/>
      <c r="E510" s="15"/>
      <c r="F510" s="15"/>
      <c r="G510" s="16"/>
      <c r="H510" s="15"/>
      <c r="I510" s="15"/>
      <c r="J510" s="21"/>
      <c r="K510" s="15"/>
      <c r="L510" s="15"/>
    </row>
    <row r="511">
      <c r="B511" s="12" t="str">
        <f t="shared" si="4"/>
        <v/>
      </c>
      <c r="C511" s="20"/>
      <c r="D511" s="15"/>
      <c r="E511" s="15"/>
      <c r="F511" s="15"/>
      <c r="G511" s="16"/>
      <c r="H511" s="15"/>
      <c r="I511" s="15"/>
      <c r="J511" s="21"/>
      <c r="K511" s="15"/>
      <c r="L511" s="15"/>
    </row>
    <row r="512">
      <c r="B512" s="12" t="str">
        <f t="shared" si="4"/>
        <v/>
      </c>
      <c r="C512" s="20"/>
      <c r="D512" s="15"/>
      <c r="E512" s="15"/>
      <c r="F512" s="15"/>
      <c r="G512" s="16"/>
      <c r="H512" s="15"/>
      <c r="I512" s="15"/>
      <c r="J512" s="21"/>
      <c r="K512" s="15"/>
      <c r="L512" s="15"/>
    </row>
    <row r="513">
      <c r="B513" s="12" t="str">
        <f t="shared" si="4"/>
        <v/>
      </c>
      <c r="C513" s="20"/>
      <c r="D513" s="15"/>
      <c r="E513" s="15"/>
      <c r="F513" s="15"/>
      <c r="G513" s="16"/>
      <c r="H513" s="15"/>
      <c r="I513" s="15"/>
      <c r="J513" s="21"/>
      <c r="K513" s="15"/>
      <c r="L513" s="15"/>
    </row>
    <row r="514">
      <c r="B514" s="12" t="str">
        <f t="shared" si="4"/>
        <v/>
      </c>
      <c r="C514" s="20"/>
      <c r="D514" s="15"/>
      <c r="E514" s="15"/>
      <c r="F514" s="15"/>
      <c r="G514" s="16"/>
      <c r="H514" s="15"/>
      <c r="I514" s="15"/>
      <c r="J514" s="21"/>
      <c r="K514" s="15"/>
      <c r="L514" s="15"/>
    </row>
    <row r="515">
      <c r="B515" s="12" t="str">
        <f t="shared" si="4"/>
        <v/>
      </c>
      <c r="C515" s="20"/>
      <c r="D515" s="15"/>
      <c r="E515" s="15"/>
      <c r="F515" s="15"/>
      <c r="G515" s="16"/>
      <c r="H515" s="15"/>
      <c r="I515" s="15"/>
      <c r="J515" s="21"/>
      <c r="K515" s="15"/>
      <c r="L515" s="15"/>
    </row>
    <row r="516">
      <c r="B516" s="12" t="str">
        <f t="shared" si="4"/>
        <v/>
      </c>
      <c r="C516" s="20"/>
      <c r="D516" s="15"/>
      <c r="E516" s="15"/>
      <c r="F516" s="15"/>
      <c r="G516" s="16"/>
      <c r="H516" s="15"/>
      <c r="I516" s="15"/>
      <c r="J516" s="21"/>
      <c r="K516" s="15"/>
      <c r="L516" s="15"/>
    </row>
    <row r="517">
      <c r="B517" s="12" t="str">
        <f t="shared" si="4"/>
        <v/>
      </c>
      <c r="C517" s="20"/>
      <c r="D517" s="15"/>
      <c r="E517" s="15"/>
      <c r="F517" s="15"/>
      <c r="G517" s="16"/>
      <c r="H517" s="15"/>
      <c r="I517" s="15"/>
      <c r="J517" s="21"/>
      <c r="K517" s="15"/>
      <c r="L517" s="15"/>
    </row>
    <row r="518">
      <c r="B518" s="12" t="str">
        <f t="shared" si="4"/>
        <v/>
      </c>
      <c r="C518" s="20"/>
      <c r="D518" s="15"/>
      <c r="E518" s="15"/>
      <c r="F518" s="15"/>
      <c r="G518" s="16"/>
      <c r="H518" s="15"/>
      <c r="I518" s="15"/>
      <c r="J518" s="21"/>
      <c r="K518" s="15"/>
      <c r="L518" s="15"/>
    </row>
    <row r="519">
      <c r="B519" s="12" t="str">
        <f t="shared" si="4"/>
        <v/>
      </c>
      <c r="C519" s="20"/>
      <c r="D519" s="15"/>
      <c r="E519" s="15"/>
      <c r="F519" s="15"/>
      <c r="G519" s="16"/>
      <c r="H519" s="15"/>
      <c r="I519" s="15"/>
      <c r="J519" s="21"/>
      <c r="K519" s="15"/>
      <c r="L519" s="15"/>
    </row>
    <row r="520">
      <c r="B520" s="12" t="str">
        <f t="shared" si="4"/>
        <v/>
      </c>
      <c r="C520" s="20"/>
      <c r="D520" s="15"/>
      <c r="E520" s="15"/>
      <c r="F520" s="15"/>
      <c r="G520" s="16"/>
      <c r="H520" s="15"/>
      <c r="I520" s="15"/>
      <c r="J520" s="21"/>
      <c r="K520" s="15"/>
      <c r="L520" s="15"/>
    </row>
    <row r="521">
      <c r="B521" s="12" t="str">
        <f t="shared" si="4"/>
        <v/>
      </c>
      <c r="C521" s="20"/>
      <c r="D521" s="15"/>
      <c r="E521" s="15"/>
      <c r="F521" s="15"/>
      <c r="G521" s="16"/>
      <c r="H521" s="15"/>
      <c r="I521" s="15"/>
      <c r="J521" s="21"/>
      <c r="K521" s="15"/>
      <c r="L521" s="15"/>
    </row>
    <row r="522">
      <c r="B522" s="12" t="str">
        <f t="shared" si="4"/>
        <v/>
      </c>
      <c r="C522" s="20"/>
      <c r="D522" s="15"/>
      <c r="E522" s="15"/>
      <c r="F522" s="15"/>
      <c r="G522" s="16"/>
      <c r="H522" s="15"/>
      <c r="I522" s="15"/>
      <c r="J522" s="21"/>
      <c r="K522" s="15"/>
      <c r="L522" s="15"/>
    </row>
    <row r="523">
      <c r="B523" s="12" t="str">
        <f t="shared" si="4"/>
        <v/>
      </c>
      <c r="C523" s="20"/>
      <c r="D523" s="15"/>
      <c r="E523" s="15"/>
      <c r="F523" s="15"/>
      <c r="G523" s="16"/>
      <c r="H523" s="15"/>
      <c r="I523" s="15"/>
      <c r="J523" s="21"/>
      <c r="K523" s="15"/>
      <c r="L523" s="15"/>
    </row>
    <row r="524">
      <c r="B524" s="12" t="str">
        <f t="shared" si="4"/>
        <v/>
      </c>
      <c r="C524" s="20"/>
      <c r="D524" s="15"/>
      <c r="E524" s="15"/>
      <c r="F524" s="15"/>
      <c r="G524" s="16"/>
      <c r="H524" s="15"/>
      <c r="I524" s="15"/>
      <c r="J524" s="21"/>
      <c r="K524" s="15"/>
      <c r="L524" s="15"/>
    </row>
    <row r="525">
      <c r="B525" s="12" t="str">
        <f t="shared" si="4"/>
        <v/>
      </c>
      <c r="C525" s="20"/>
      <c r="D525" s="15"/>
      <c r="E525" s="15"/>
      <c r="F525" s="15"/>
      <c r="G525" s="16"/>
      <c r="H525" s="15"/>
      <c r="I525" s="15"/>
      <c r="J525" s="21"/>
      <c r="K525" s="15"/>
      <c r="L525" s="15"/>
    </row>
    <row r="526">
      <c r="B526" s="12" t="str">
        <f t="shared" si="4"/>
        <v/>
      </c>
      <c r="C526" s="20"/>
      <c r="D526" s="15"/>
      <c r="E526" s="15"/>
      <c r="F526" s="15"/>
      <c r="G526" s="16"/>
      <c r="H526" s="15"/>
      <c r="I526" s="15"/>
      <c r="J526" s="21"/>
      <c r="K526" s="15"/>
      <c r="L526" s="15"/>
    </row>
    <row r="527">
      <c r="B527" s="12" t="str">
        <f t="shared" si="4"/>
        <v/>
      </c>
      <c r="C527" s="20"/>
      <c r="D527" s="15"/>
      <c r="E527" s="15"/>
      <c r="F527" s="15"/>
      <c r="G527" s="16"/>
      <c r="H527" s="15"/>
      <c r="I527" s="15"/>
      <c r="J527" s="21"/>
      <c r="K527" s="15"/>
      <c r="L527" s="15"/>
    </row>
    <row r="528">
      <c r="B528" s="12" t="str">
        <f t="shared" si="4"/>
        <v/>
      </c>
      <c r="C528" s="20"/>
      <c r="D528" s="15"/>
      <c r="E528" s="15"/>
      <c r="F528" s="15"/>
      <c r="G528" s="16"/>
      <c r="H528" s="15"/>
      <c r="I528" s="15"/>
      <c r="J528" s="21"/>
      <c r="K528" s="15"/>
      <c r="L528" s="15"/>
    </row>
    <row r="529">
      <c r="B529" s="12" t="str">
        <f t="shared" si="4"/>
        <v/>
      </c>
      <c r="C529" s="20"/>
      <c r="D529" s="15"/>
      <c r="E529" s="15"/>
      <c r="F529" s="15"/>
      <c r="G529" s="16"/>
      <c r="H529" s="15"/>
      <c r="I529" s="15"/>
      <c r="J529" s="21"/>
      <c r="K529" s="15"/>
      <c r="L529" s="15"/>
    </row>
    <row r="530">
      <c r="B530" s="12" t="str">
        <f t="shared" si="4"/>
        <v/>
      </c>
      <c r="C530" s="20"/>
      <c r="D530" s="15"/>
      <c r="E530" s="15"/>
      <c r="F530" s="15"/>
      <c r="G530" s="16"/>
      <c r="H530" s="15"/>
      <c r="I530" s="15"/>
      <c r="J530" s="21"/>
      <c r="K530" s="15"/>
      <c r="L530" s="15"/>
    </row>
    <row r="531">
      <c r="B531" s="12" t="str">
        <f t="shared" si="4"/>
        <v/>
      </c>
      <c r="C531" s="20"/>
      <c r="D531" s="15"/>
      <c r="E531" s="15"/>
      <c r="F531" s="15"/>
      <c r="G531" s="16"/>
      <c r="H531" s="15"/>
      <c r="I531" s="15"/>
      <c r="J531" s="21"/>
      <c r="K531" s="15"/>
      <c r="L531" s="15"/>
    </row>
    <row r="532">
      <c r="B532" s="12" t="str">
        <f t="shared" si="4"/>
        <v/>
      </c>
      <c r="C532" s="20"/>
      <c r="D532" s="15"/>
      <c r="E532" s="15"/>
      <c r="F532" s="15"/>
      <c r="G532" s="16"/>
      <c r="H532" s="15"/>
      <c r="I532" s="15"/>
      <c r="J532" s="21"/>
      <c r="K532" s="15"/>
      <c r="L532" s="15"/>
    </row>
    <row r="533">
      <c r="B533" s="12" t="str">
        <f t="shared" si="4"/>
        <v/>
      </c>
      <c r="C533" s="20"/>
      <c r="D533" s="15"/>
      <c r="E533" s="15"/>
      <c r="F533" s="15"/>
      <c r="G533" s="16"/>
      <c r="H533" s="15"/>
      <c r="I533" s="15"/>
      <c r="J533" s="21"/>
      <c r="K533" s="15"/>
      <c r="L533" s="15"/>
    </row>
    <row r="534">
      <c r="B534" s="22"/>
      <c r="C534" s="23"/>
      <c r="E534" s="4"/>
      <c r="G534" s="24"/>
      <c r="I534" s="4"/>
      <c r="J534" s="25"/>
    </row>
    <row r="535">
      <c r="B535" s="22"/>
      <c r="C535" s="23"/>
      <c r="E535" s="4"/>
      <c r="G535" s="24"/>
      <c r="I535" s="4"/>
      <c r="J535" s="25"/>
    </row>
    <row r="536">
      <c r="B536" s="22"/>
      <c r="C536" s="23"/>
      <c r="E536" s="4"/>
      <c r="G536" s="24"/>
      <c r="I536" s="4"/>
      <c r="J536" s="25"/>
    </row>
    <row r="537">
      <c r="B537" s="22"/>
      <c r="C537" s="23"/>
      <c r="E537" s="4"/>
      <c r="G537" s="24"/>
      <c r="I537" s="4"/>
      <c r="J537" s="25"/>
    </row>
    <row r="538">
      <c r="B538" s="22"/>
      <c r="C538" s="23"/>
      <c r="E538" s="4"/>
      <c r="G538" s="24"/>
      <c r="I538" s="4"/>
      <c r="J538" s="25"/>
    </row>
    <row r="539">
      <c r="B539" s="22"/>
      <c r="C539" s="23"/>
      <c r="E539" s="4"/>
      <c r="G539" s="24"/>
      <c r="I539" s="4"/>
      <c r="J539" s="25"/>
    </row>
    <row r="540">
      <c r="B540" s="22"/>
      <c r="C540" s="23"/>
      <c r="E540" s="4"/>
      <c r="G540" s="24"/>
      <c r="I540" s="4"/>
      <c r="J540" s="25"/>
    </row>
    <row r="541">
      <c r="B541" s="22"/>
      <c r="C541" s="23"/>
      <c r="E541" s="4"/>
      <c r="G541" s="24"/>
      <c r="I541" s="4"/>
      <c r="J541" s="25"/>
    </row>
    <row r="542">
      <c r="B542" s="22"/>
      <c r="C542" s="23"/>
      <c r="E542" s="4"/>
      <c r="G542" s="24"/>
      <c r="I542" s="4"/>
      <c r="J542" s="25"/>
    </row>
    <row r="543">
      <c r="B543" s="22"/>
      <c r="C543" s="23"/>
      <c r="E543" s="4"/>
      <c r="G543" s="24"/>
      <c r="I543" s="4"/>
      <c r="J543" s="25"/>
    </row>
    <row r="544">
      <c r="B544" s="22"/>
      <c r="C544" s="23"/>
      <c r="E544" s="4"/>
      <c r="G544" s="24"/>
      <c r="I544" s="4"/>
      <c r="J544" s="25"/>
    </row>
    <row r="545">
      <c r="B545" s="22"/>
      <c r="C545" s="23"/>
      <c r="E545" s="4"/>
      <c r="G545" s="24"/>
      <c r="I545" s="4"/>
      <c r="J545" s="25"/>
    </row>
    <row r="546">
      <c r="B546" s="22"/>
      <c r="C546" s="23"/>
      <c r="E546" s="4"/>
      <c r="G546" s="24"/>
      <c r="I546" s="4"/>
      <c r="J546" s="25"/>
    </row>
    <row r="547">
      <c r="B547" s="22"/>
      <c r="C547" s="23"/>
      <c r="E547" s="4"/>
      <c r="G547" s="24"/>
      <c r="I547" s="4"/>
      <c r="J547" s="25"/>
    </row>
    <row r="548">
      <c r="B548" s="22"/>
      <c r="C548" s="23"/>
      <c r="E548" s="4"/>
      <c r="G548" s="24"/>
      <c r="I548" s="4"/>
      <c r="J548" s="25"/>
    </row>
    <row r="549">
      <c r="B549" s="22"/>
      <c r="C549" s="23"/>
      <c r="E549" s="4"/>
      <c r="G549" s="24"/>
      <c r="I549" s="4"/>
      <c r="J549" s="25"/>
    </row>
    <row r="550">
      <c r="B550" s="22"/>
      <c r="C550" s="23"/>
      <c r="E550" s="4"/>
      <c r="G550" s="24"/>
      <c r="I550" s="4"/>
      <c r="J550" s="25"/>
    </row>
    <row r="551">
      <c r="B551" s="22"/>
      <c r="C551" s="23"/>
      <c r="E551" s="4"/>
      <c r="G551" s="24"/>
      <c r="I551" s="4"/>
      <c r="J551" s="25"/>
    </row>
    <row r="552">
      <c r="B552" s="22"/>
      <c r="C552" s="23"/>
      <c r="E552" s="4"/>
      <c r="G552" s="24"/>
      <c r="I552" s="4"/>
      <c r="J552" s="25"/>
    </row>
    <row r="553">
      <c r="B553" s="22"/>
      <c r="C553" s="23"/>
      <c r="E553" s="4"/>
      <c r="G553" s="24"/>
      <c r="I553" s="4"/>
      <c r="J553" s="25"/>
    </row>
    <row r="554">
      <c r="B554" s="22"/>
      <c r="C554" s="23"/>
      <c r="E554" s="4"/>
      <c r="G554" s="24"/>
      <c r="I554" s="4"/>
      <c r="J554" s="25"/>
    </row>
    <row r="555">
      <c r="B555" s="22"/>
      <c r="C555" s="23"/>
      <c r="E555" s="4"/>
      <c r="G555" s="24"/>
      <c r="I555" s="4"/>
      <c r="J555" s="25"/>
    </row>
    <row r="556">
      <c r="B556" s="22"/>
      <c r="C556" s="23"/>
      <c r="E556" s="4"/>
      <c r="G556" s="24"/>
      <c r="I556" s="4"/>
      <c r="J556" s="25"/>
    </row>
    <row r="557">
      <c r="B557" s="22"/>
      <c r="C557" s="23"/>
      <c r="E557" s="4"/>
      <c r="G557" s="24"/>
      <c r="I557" s="4"/>
      <c r="J557" s="25"/>
    </row>
    <row r="558">
      <c r="B558" s="22"/>
      <c r="C558" s="23"/>
      <c r="E558" s="4"/>
      <c r="G558" s="24"/>
      <c r="I558" s="4"/>
      <c r="J558" s="25"/>
    </row>
    <row r="559">
      <c r="B559" s="22"/>
      <c r="C559" s="23"/>
      <c r="E559" s="4"/>
      <c r="G559" s="24"/>
      <c r="I559" s="4"/>
      <c r="J559" s="25"/>
    </row>
    <row r="560">
      <c r="B560" s="22"/>
      <c r="C560" s="23"/>
      <c r="E560" s="4"/>
      <c r="G560" s="24"/>
      <c r="I560" s="4"/>
      <c r="J560" s="25"/>
    </row>
    <row r="561">
      <c r="B561" s="22"/>
      <c r="C561" s="23"/>
      <c r="E561" s="4"/>
      <c r="G561" s="24"/>
      <c r="I561" s="4"/>
      <c r="J561" s="25"/>
    </row>
    <row r="562">
      <c r="B562" s="22"/>
      <c r="C562" s="23"/>
      <c r="E562" s="4"/>
      <c r="G562" s="24"/>
      <c r="I562" s="4"/>
      <c r="J562" s="25"/>
    </row>
    <row r="563">
      <c r="B563" s="22"/>
      <c r="C563" s="23"/>
      <c r="E563" s="4"/>
      <c r="G563" s="24"/>
      <c r="I563" s="4"/>
      <c r="J563" s="25"/>
    </row>
    <row r="564">
      <c r="B564" s="22"/>
      <c r="C564" s="23"/>
      <c r="E564" s="4"/>
      <c r="G564" s="24"/>
      <c r="I564" s="4"/>
      <c r="J564" s="25"/>
    </row>
    <row r="565">
      <c r="B565" s="22"/>
      <c r="C565" s="23"/>
      <c r="E565" s="4"/>
      <c r="G565" s="24"/>
      <c r="I565" s="4"/>
      <c r="J565" s="25"/>
    </row>
    <row r="566">
      <c r="B566" s="22"/>
      <c r="C566" s="23"/>
      <c r="E566" s="4"/>
      <c r="G566" s="24"/>
      <c r="I566" s="4"/>
      <c r="J566" s="25"/>
    </row>
    <row r="567">
      <c r="B567" s="22"/>
      <c r="C567" s="23"/>
      <c r="E567" s="4"/>
      <c r="G567" s="24"/>
      <c r="I567" s="4"/>
      <c r="J567" s="25"/>
    </row>
    <row r="568">
      <c r="B568" s="22"/>
      <c r="C568" s="23"/>
      <c r="E568" s="4"/>
      <c r="G568" s="24"/>
      <c r="I568" s="4"/>
      <c r="J568" s="25"/>
    </row>
    <row r="569">
      <c r="B569" s="22"/>
      <c r="C569" s="23"/>
      <c r="E569" s="4"/>
      <c r="G569" s="24"/>
      <c r="I569" s="4"/>
      <c r="J569" s="25"/>
    </row>
    <row r="570">
      <c r="B570" s="22"/>
      <c r="C570" s="23"/>
      <c r="E570" s="4"/>
      <c r="G570" s="24"/>
      <c r="I570" s="4"/>
      <c r="J570" s="25"/>
    </row>
    <row r="571">
      <c r="B571" s="22"/>
      <c r="C571" s="23"/>
      <c r="E571" s="4"/>
      <c r="G571" s="24"/>
      <c r="I571" s="4"/>
      <c r="J571" s="25"/>
    </row>
    <row r="572">
      <c r="B572" s="22"/>
      <c r="C572" s="23"/>
      <c r="E572" s="4"/>
      <c r="G572" s="24"/>
      <c r="I572" s="4"/>
      <c r="J572" s="25"/>
    </row>
    <row r="573">
      <c r="B573" s="22"/>
      <c r="C573" s="23"/>
      <c r="E573" s="4"/>
      <c r="G573" s="24"/>
      <c r="I573" s="4"/>
      <c r="J573" s="25"/>
    </row>
    <row r="574">
      <c r="B574" s="22"/>
      <c r="C574" s="23"/>
      <c r="E574" s="4"/>
      <c r="G574" s="24"/>
      <c r="I574" s="4"/>
      <c r="J574" s="25"/>
    </row>
    <row r="575">
      <c r="B575" s="22"/>
      <c r="C575" s="23"/>
      <c r="E575" s="4"/>
      <c r="G575" s="24"/>
      <c r="I575" s="4"/>
      <c r="J575" s="25"/>
    </row>
    <row r="576">
      <c r="B576" s="22"/>
      <c r="C576" s="23"/>
      <c r="E576" s="4"/>
      <c r="G576" s="24"/>
      <c r="I576" s="4"/>
      <c r="J576" s="25"/>
    </row>
    <row r="577">
      <c r="B577" s="22"/>
      <c r="C577" s="23"/>
      <c r="E577" s="4"/>
      <c r="G577" s="24"/>
      <c r="I577" s="4"/>
      <c r="J577" s="25"/>
    </row>
    <row r="578">
      <c r="B578" s="22"/>
      <c r="C578" s="23"/>
      <c r="E578" s="4"/>
      <c r="G578" s="24"/>
      <c r="I578" s="4"/>
      <c r="J578" s="25"/>
    </row>
    <row r="579">
      <c r="B579" s="22"/>
      <c r="C579" s="23"/>
      <c r="E579" s="4"/>
      <c r="G579" s="24"/>
      <c r="I579" s="4"/>
      <c r="J579" s="25"/>
    </row>
    <row r="580">
      <c r="B580" s="22"/>
      <c r="C580" s="23"/>
      <c r="E580" s="4"/>
      <c r="G580" s="24"/>
      <c r="I580" s="4"/>
      <c r="J580" s="25"/>
    </row>
    <row r="581">
      <c r="B581" s="22"/>
      <c r="C581" s="23"/>
      <c r="E581" s="4"/>
      <c r="G581" s="24"/>
      <c r="I581" s="4"/>
      <c r="J581" s="25"/>
    </row>
    <row r="582">
      <c r="B582" s="22"/>
      <c r="C582" s="23"/>
      <c r="E582" s="4"/>
      <c r="G582" s="24"/>
      <c r="I582" s="4"/>
      <c r="J582" s="25"/>
    </row>
    <row r="583">
      <c r="B583" s="22"/>
      <c r="C583" s="23"/>
      <c r="E583" s="4"/>
      <c r="G583" s="24"/>
      <c r="I583" s="4"/>
      <c r="J583" s="25"/>
    </row>
    <row r="584">
      <c r="B584" s="22"/>
      <c r="C584" s="23"/>
      <c r="E584" s="4"/>
      <c r="G584" s="24"/>
      <c r="I584" s="4"/>
      <c r="J584" s="25"/>
    </row>
    <row r="585">
      <c r="B585" s="22"/>
      <c r="C585" s="23"/>
      <c r="E585" s="4"/>
      <c r="G585" s="24"/>
      <c r="I585" s="4"/>
      <c r="J585" s="25"/>
    </row>
    <row r="586">
      <c r="B586" s="22"/>
      <c r="C586" s="23"/>
      <c r="E586" s="4"/>
      <c r="G586" s="24"/>
      <c r="I586" s="4"/>
      <c r="J586" s="25"/>
    </row>
    <row r="587">
      <c r="B587" s="22"/>
      <c r="C587" s="23"/>
      <c r="E587" s="4"/>
      <c r="G587" s="24"/>
      <c r="I587" s="4"/>
      <c r="J587" s="25"/>
    </row>
    <row r="588">
      <c r="B588" s="22"/>
      <c r="C588" s="23"/>
      <c r="E588" s="4"/>
      <c r="G588" s="24"/>
      <c r="I588" s="4"/>
      <c r="J588" s="25"/>
    </row>
    <row r="589">
      <c r="B589" s="22"/>
      <c r="C589" s="23"/>
      <c r="E589" s="4"/>
      <c r="G589" s="24"/>
      <c r="I589" s="4"/>
      <c r="J589" s="25"/>
    </row>
    <row r="590">
      <c r="B590" s="22"/>
      <c r="C590" s="23"/>
      <c r="E590" s="4"/>
      <c r="G590" s="24"/>
      <c r="I590" s="4"/>
      <c r="J590" s="25"/>
    </row>
    <row r="591">
      <c r="B591" s="22"/>
      <c r="C591" s="23"/>
      <c r="E591" s="4"/>
      <c r="G591" s="24"/>
      <c r="I591" s="4"/>
      <c r="J591" s="25"/>
    </row>
    <row r="592">
      <c r="B592" s="22"/>
      <c r="C592" s="23"/>
      <c r="E592" s="4"/>
      <c r="G592" s="24"/>
      <c r="I592" s="4"/>
      <c r="J592" s="25"/>
    </row>
    <row r="593">
      <c r="B593" s="22"/>
      <c r="C593" s="23"/>
      <c r="E593" s="4"/>
      <c r="G593" s="24"/>
      <c r="I593" s="4"/>
      <c r="J593" s="25"/>
    </row>
    <row r="594">
      <c r="B594" s="22"/>
      <c r="C594" s="23"/>
      <c r="E594" s="4"/>
      <c r="G594" s="24"/>
      <c r="I594" s="4"/>
      <c r="J594" s="25"/>
    </row>
    <row r="595">
      <c r="B595" s="22"/>
      <c r="C595" s="23"/>
      <c r="E595" s="4"/>
      <c r="G595" s="24"/>
      <c r="I595" s="4"/>
      <c r="J595" s="25"/>
    </row>
    <row r="596">
      <c r="B596" s="22"/>
      <c r="C596" s="23"/>
      <c r="E596" s="4"/>
      <c r="G596" s="24"/>
      <c r="I596" s="4"/>
      <c r="J596" s="25"/>
    </row>
    <row r="597">
      <c r="B597" s="22"/>
      <c r="C597" s="23"/>
      <c r="E597" s="4"/>
      <c r="G597" s="24"/>
      <c r="I597" s="4"/>
      <c r="J597" s="25"/>
    </row>
    <row r="598">
      <c r="B598" s="22"/>
      <c r="C598" s="23"/>
      <c r="E598" s="4"/>
      <c r="G598" s="24"/>
      <c r="I598" s="4"/>
      <c r="J598" s="25"/>
    </row>
    <row r="599">
      <c r="B599" s="22"/>
      <c r="C599" s="23"/>
      <c r="E599" s="4"/>
      <c r="G599" s="24"/>
      <c r="I599" s="4"/>
      <c r="J599" s="25"/>
    </row>
    <row r="600">
      <c r="B600" s="22"/>
      <c r="C600" s="23"/>
      <c r="E600" s="4"/>
      <c r="G600" s="24"/>
      <c r="I600" s="4"/>
      <c r="J600" s="25"/>
    </row>
    <row r="601">
      <c r="B601" s="22"/>
      <c r="C601" s="23"/>
      <c r="E601" s="4"/>
      <c r="G601" s="24"/>
      <c r="I601" s="4"/>
      <c r="J601" s="25"/>
    </row>
    <row r="602">
      <c r="B602" s="22"/>
      <c r="C602" s="23"/>
      <c r="E602" s="4"/>
      <c r="G602" s="24"/>
      <c r="I602" s="4"/>
      <c r="J602" s="25"/>
    </row>
    <row r="603">
      <c r="B603" s="22"/>
      <c r="C603" s="23"/>
      <c r="E603" s="4"/>
      <c r="G603" s="24"/>
      <c r="I603" s="4"/>
      <c r="J603" s="25"/>
    </row>
    <row r="604">
      <c r="B604" s="22"/>
      <c r="C604" s="23"/>
      <c r="E604" s="4"/>
      <c r="G604" s="24"/>
      <c r="I604" s="4"/>
      <c r="J604" s="25"/>
    </row>
    <row r="605">
      <c r="B605" s="22"/>
      <c r="C605" s="23"/>
      <c r="E605" s="4"/>
      <c r="G605" s="24"/>
      <c r="I605" s="4"/>
      <c r="J605" s="25"/>
    </row>
    <row r="606">
      <c r="B606" s="22"/>
      <c r="C606" s="23"/>
      <c r="E606" s="4"/>
      <c r="G606" s="24"/>
      <c r="I606" s="4"/>
      <c r="J606" s="25"/>
    </row>
    <row r="607">
      <c r="B607" s="22"/>
      <c r="C607" s="23"/>
      <c r="E607" s="4"/>
      <c r="G607" s="24"/>
      <c r="I607" s="4"/>
      <c r="J607" s="25"/>
    </row>
    <row r="608">
      <c r="B608" s="22"/>
      <c r="C608" s="23"/>
      <c r="E608" s="4"/>
      <c r="G608" s="24"/>
      <c r="I608" s="4"/>
      <c r="J608" s="25"/>
    </row>
    <row r="609">
      <c r="B609" s="22"/>
      <c r="C609" s="23"/>
      <c r="E609" s="4"/>
      <c r="G609" s="24"/>
      <c r="I609" s="4"/>
      <c r="J609" s="25"/>
    </row>
    <row r="610">
      <c r="B610" s="22"/>
      <c r="C610" s="23"/>
      <c r="E610" s="4"/>
      <c r="G610" s="24"/>
      <c r="I610" s="4"/>
      <c r="J610" s="25"/>
    </row>
    <row r="611">
      <c r="B611" s="22"/>
      <c r="C611" s="23"/>
      <c r="E611" s="4"/>
      <c r="G611" s="24"/>
      <c r="I611" s="4"/>
      <c r="J611" s="25"/>
    </row>
    <row r="612">
      <c r="B612" s="22"/>
      <c r="C612" s="23"/>
      <c r="E612" s="4"/>
      <c r="G612" s="24"/>
      <c r="I612" s="4"/>
      <c r="J612" s="25"/>
    </row>
    <row r="613">
      <c r="B613" s="22"/>
      <c r="C613" s="23"/>
      <c r="E613" s="4"/>
      <c r="G613" s="24"/>
      <c r="I613" s="4"/>
      <c r="J613" s="25"/>
    </row>
    <row r="614">
      <c r="B614" s="22"/>
      <c r="C614" s="23"/>
      <c r="E614" s="4"/>
      <c r="G614" s="24"/>
      <c r="I614" s="4"/>
      <c r="J614" s="25"/>
    </row>
    <row r="615">
      <c r="B615" s="22"/>
      <c r="C615" s="23"/>
      <c r="E615" s="4"/>
      <c r="G615" s="24"/>
      <c r="I615" s="4"/>
      <c r="J615" s="25"/>
    </row>
    <row r="616">
      <c r="B616" s="22"/>
      <c r="C616" s="23"/>
      <c r="E616" s="4"/>
      <c r="G616" s="24"/>
      <c r="I616" s="4"/>
      <c r="J616" s="25"/>
    </row>
    <row r="617">
      <c r="B617" s="22"/>
      <c r="C617" s="23"/>
      <c r="E617" s="4"/>
      <c r="G617" s="24"/>
      <c r="I617" s="4"/>
      <c r="J617" s="25"/>
    </row>
    <row r="618">
      <c r="B618" s="22"/>
      <c r="C618" s="23"/>
      <c r="E618" s="4"/>
      <c r="G618" s="24"/>
      <c r="I618" s="4"/>
      <c r="J618" s="25"/>
    </row>
    <row r="619">
      <c r="B619" s="22"/>
      <c r="C619" s="23"/>
      <c r="E619" s="4"/>
      <c r="G619" s="24"/>
      <c r="I619" s="4"/>
      <c r="J619" s="25"/>
    </row>
    <row r="620">
      <c r="B620" s="22"/>
      <c r="C620" s="23"/>
      <c r="E620" s="4"/>
      <c r="G620" s="24"/>
      <c r="I620" s="4"/>
      <c r="J620" s="25"/>
    </row>
    <row r="621">
      <c r="B621" s="22"/>
      <c r="C621" s="23"/>
      <c r="E621" s="4"/>
      <c r="G621" s="24"/>
      <c r="I621" s="4"/>
      <c r="J621" s="25"/>
    </row>
    <row r="622">
      <c r="B622" s="22"/>
      <c r="C622" s="23"/>
      <c r="E622" s="4"/>
      <c r="G622" s="24"/>
      <c r="I622" s="4"/>
      <c r="J622" s="25"/>
    </row>
    <row r="623">
      <c r="B623" s="22"/>
      <c r="C623" s="23"/>
      <c r="E623" s="4"/>
      <c r="G623" s="24"/>
      <c r="I623" s="4"/>
      <c r="J623" s="25"/>
    </row>
    <row r="624">
      <c r="B624" s="22"/>
      <c r="C624" s="23"/>
      <c r="E624" s="4"/>
      <c r="G624" s="24"/>
      <c r="I624" s="4"/>
      <c r="J624" s="25"/>
    </row>
    <row r="625">
      <c r="B625" s="22"/>
      <c r="C625" s="23"/>
      <c r="E625" s="4"/>
      <c r="G625" s="24"/>
      <c r="I625" s="4"/>
      <c r="J625" s="25"/>
    </row>
    <row r="626">
      <c r="B626" s="22"/>
      <c r="C626" s="23"/>
      <c r="E626" s="4"/>
      <c r="G626" s="24"/>
      <c r="I626" s="4"/>
      <c r="J626" s="25"/>
    </row>
    <row r="627">
      <c r="B627" s="22"/>
      <c r="C627" s="23"/>
      <c r="E627" s="4"/>
      <c r="G627" s="24"/>
      <c r="I627" s="4"/>
      <c r="J627" s="25"/>
    </row>
    <row r="628">
      <c r="B628" s="22"/>
      <c r="C628" s="23"/>
      <c r="E628" s="4"/>
      <c r="G628" s="24"/>
      <c r="I628" s="4"/>
      <c r="J628" s="25"/>
    </row>
    <row r="629">
      <c r="B629" s="22"/>
      <c r="C629" s="23"/>
      <c r="E629" s="4"/>
      <c r="G629" s="24"/>
      <c r="I629" s="4"/>
      <c r="J629" s="25"/>
    </row>
    <row r="630">
      <c r="B630" s="22"/>
      <c r="C630" s="23"/>
      <c r="E630" s="4"/>
      <c r="G630" s="24"/>
      <c r="I630" s="4"/>
      <c r="J630" s="25"/>
    </row>
    <row r="631">
      <c r="B631" s="22"/>
      <c r="C631" s="23"/>
      <c r="E631" s="4"/>
      <c r="G631" s="24"/>
      <c r="I631" s="4"/>
      <c r="J631" s="25"/>
    </row>
    <row r="632">
      <c r="B632" s="22"/>
      <c r="C632" s="23"/>
      <c r="E632" s="4"/>
      <c r="G632" s="24"/>
      <c r="I632" s="4"/>
      <c r="J632" s="25"/>
    </row>
    <row r="633">
      <c r="B633" s="22"/>
      <c r="C633" s="23"/>
      <c r="E633" s="4"/>
      <c r="G633" s="24"/>
      <c r="I633" s="4"/>
      <c r="J633" s="25"/>
    </row>
    <row r="634">
      <c r="B634" s="22"/>
      <c r="C634" s="23"/>
      <c r="E634" s="4"/>
      <c r="G634" s="24"/>
      <c r="I634" s="4"/>
      <c r="J634" s="25"/>
    </row>
    <row r="635">
      <c r="B635" s="22"/>
      <c r="C635" s="23"/>
      <c r="E635" s="4"/>
      <c r="G635" s="24"/>
      <c r="I635" s="4"/>
      <c r="J635" s="25"/>
    </row>
    <row r="636">
      <c r="B636" s="22"/>
      <c r="C636" s="23"/>
      <c r="E636" s="4"/>
      <c r="G636" s="24"/>
      <c r="I636" s="4"/>
      <c r="J636" s="25"/>
    </row>
    <row r="637">
      <c r="B637" s="22"/>
      <c r="C637" s="23"/>
      <c r="E637" s="4"/>
      <c r="G637" s="24"/>
      <c r="I637" s="4"/>
      <c r="J637" s="25"/>
    </row>
    <row r="638">
      <c r="B638" s="22"/>
      <c r="C638" s="23"/>
      <c r="E638" s="4"/>
      <c r="G638" s="24"/>
      <c r="I638" s="4"/>
      <c r="J638" s="25"/>
    </row>
    <row r="639">
      <c r="B639" s="22"/>
      <c r="C639" s="23"/>
      <c r="E639" s="4"/>
      <c r="G639" s="24"/>
      <c r="I639" s="4"/>
      <c r="J639" s="25"/>
    </row>
    <row r="640">
      <c r="B640" s="22"/>
      <c r="C640" s="23"/>
      <c r="E640" s="4"/>
      <c r="G640" s="24"/>
      <c r="I640" s="4"/>
      <c r="J640" s="25"/>
    </row>
    <row r="641">
      <c r="B641" s="22"/>
      <c r="C641" s="23"/>
      <c r="E641" s="4"/>
      <c r="G641" s="24"/>
      <c r="I641" s="4"/>
      <c r="J641" s="25"/>
    </row>
    <row r="642">
      <c r="B642" s="22"/>
      <c r="C642" s="23"/>
      <c r="E642" s="4"/>
      <c r="G642" s="24"/>
      <c r="I642" s="4"/>
      <c r="J642" s="25"/>
    </row>
    <row r="643">
      <c r="B643" s="22"/>
      <c r="C643" s="23"/>
      <c r="E643" s="4"/>
      <c r="G643" s="24"/>
      <c r="I643" s="4"/>
      <c r="J643" s="25"/>
    </row>
    <row r="644">
      <c r="B644" s="22"/>
      <c r="C644" s="23"/>
      <c r="E644" s="4"/>
      <c r="G644" s="24"/>
      <c r="I644" s="4"/>
      <c r="J644" s="25"/>
    </row>
    <row r="645">
      <c r="B645" s="22"/>
      <c r="C645" s="23"/>
      <c r="E645" s="4"/>
      <c r="G645" s="24"/>
      <c r="I645" s="4"/>
      <c r="J645" s="25"/>
    </row>
    <row r="646">
      <c r="B646" s="22"/>
      <c r="C646" s="23"/>
      <c r="E646" s="4"/>
      <c r="G646" s="24"/>
      <c r="I646" s="4"/>
      <c r="J646" s="25"/>
    </row>
    <row r="647">
      <c r="B647" s="22"/>
      <c r="C647" s="23"/>
      <c r="E647" s="4"/>
      <c r="G647" s="24"/>
      <c r="I647" s="4"/>
      <c r="J647" s="25"/>
    </row>
    <row r="648">
      <c r="B648" s="22"/>
      <c r="C648" s="23"/>
      <c r="E648" s="4"/>
      <c r="G648" s="24"/>
      <c r="I648" s="4"/>
      <c r="J648" s="25"/>
    </row>
    <row r="649">
      <c r="B649" s="22"/>
      <c r="C649" s="23"/>
      <c r="E649" s="4"/>
      <c r="G649" s="24"/>
      <c r="I649" s="4"/>
      <c r="J649" s="25"/>
    </row>
    <row r="650">
      <c r="B650" s="22"/>
      <c r="C650" s="23"/>
      <c r="E650" s="4"/>
      <c r="G650" s="24"/>
      <c r="I650" s="4"/>
      <c r="J650" s="25"/>
    </row>
    <row r="651">
      <c r="B651" s="22"/>
      <c r="C651" s="23"/>
      <c r="E651" s="4"/>
      <c r="G651" s="24"/>
      <c r="I651" s="4"/>
      <c r="J651" s="25"/>
    </row>
    <row r="652">
      <c r="B652" s="22"/>
      <c r="C652" s="23"/>
      <c r="E652" s="4"/>
      <c r="G652" s="24"/>
      <c r="I652" s="4"/>
      <c r="J652" s="25"/>
    </row>
    <row r="653">
      <c r="B653" s="22"/>
      <c r="C653" s="23"/>
      <c r="E653" s="4"/>
      <c r="G653" s="24"/>
      <c r="I653" s="4"/>
      <c r="J653" s="25"/>
    </row>
    <row r="654">
      <c r="B654" s="22"/>
      <c r="C654" s="23"/>
      <c r="E654" s="4"/>
      <c r="G654" s="24"/>
      <c r="I654" s="4"/>
      <c r="J654" s="25"/>
    </row>
    <row r="655">
      <c r="B655" s="22"/>
      <c r="C655" s="23"/>
      <c r="E655" s="4"/>
      <c r="G655" s="24"/>
      <c r="I655" s="4"/>
      <c r="J655" s="25"/>
    </row>
    <row r="656">
      <c r="B656" s="22"/>
      <c r="C656" s="23"/>
      <c r="E656" s="4"/>
      <c r="G656" s="24"/>
      <c r="I656" s="4"/>
      <c r="J656" s="25"/>
    </row>
    <row r="657">
      <c r="B657" s="22"/>
      <c r="C657" s="23"/>
      <c r="E657" s="4"/>
      <c r="G657" s="24"/>
      <c r="I657" s="4"/>
      <c r="J657" s="25"/>
    </row>
    <row r="658">
      <c r="B658" s="22"/>
      <c r="C658" s="23"/>
      <c r="E658" s="4"/>
      <c r="G658" s="24"/>
      <c r="I658" s="4"/>
      <c r="J658" s="25"/>
    </row>
    <row r="659">
      <c r="B659" s="22"/>
      <c r="C659" s="23"/>
      <c r="E659" s="4"/>
      <c r="G659" s="24"/>
      <c r="I659" s="4"/>
      <c r="J659" s="25"/>
    </row>
    <row r="660">
      <c r="B660" s="22"/>
      <c r="C660" s="23"/>
      <c r="E660" s="4"/>
      <c r="G660" s="24"/>
      <c r="I660" s="4"/>
      <c r="J660" s="25"/>
    </row>
    <row r="661">
      <c r="B661" s="22"/>
      <c r="C661" s="23"/>
      <c r="E661" s="4"/>
      <c r="G661" s="24"/>
      <c r="I661" s="4"/>
      <c r="J661" s="25"/>
    </row>
    <row r="662">
      <c r="B662" s="22"/>
      <c r="C662" s="23"/>
      <c r="E662" s="4"/>
      <c r="G662" s="24"/>
      <c r="I662" s="4"/>
      <c r="J662" s="25"/>
    </row>
    <row r="663">
      <c r="B663" s="22"/>
      <c r="C663" s="23"/>
      <c r="E663" s="4"/>
      <c r="G663" s="24"/>
      <c r="I663" s="4"/>
      <c r="J663" s="25"/>
    </row>
    <row r="664">
      <c r="B664" s="22"/>
      <c r="C664" s="23"/>
      <c r="E664" s="4"/>
      <c r="G664" s="24"/>
      <c r="I664" s="4"/>
      <c r="J664" s="25"/>
    </row>
    <row r="665">
      <c r="B665" s="22"/>
      <c r="C665" s="23"/>
      <c r="E665" s="4"/>
      <c r="G665" s="24"/>
      <c r="I665" s="4"/>
      <c r="J665" s="25"/>
    </row>
    <row r="666">
      <c r="B666" s="22"/>
      <c r="C666" s="23"/>
      <c r="E666" s="4"/>
      <c r="G666" s="24"/>
      <c r="I666" s="4"/>
      <c r="J666" s="25"/>
    </row>
    <row r="667">
      <c r="B667" s="22"/>
      <c r="C667" s="23"/>
      <c r="E667" s="4"/>
      <c r="G667" s="24"/>
      <c r="I667" s="4"/>
      <c r="J667" s="25"/>
    </row>
    <row r="668">
      <c r="B668" s="22"/>
      <c r="C668" s="23"/>
      <c r="E668" s="4"/>
      <c r="G668" s="24"/>
      <c r="I668" s="4"/>
      <c r="J668" s="25"/>
    </row>
    <row r="669">
      <c r="B669" s="22"/>
      <c r="C669" s="23"/>
      <c r="E669" s="4"/>
      <c r="G669" s="24"/>
      <c r="I669" s="4"/>
      <c r="J669" s="25"/>
    </row>
    <row r="670">
      <c r="B670" s="22"/>
      <c r="C670" s="23"/>
      <c r="E670" s="4"/>
      <c r="G670" s="24"/>
      <c r="I670" s="4"/>
      <c r="J670" s="25"/>
    </row>
    <row r="671">
      <c r="B671" s="22"/>
      <c r="C671" s="23"/>
      <c r="E671" s="4"/>
      <c r="G671" s="24"/>
      <c r="I671" s="4"/>
      <c r="J671" s="25"/>
    </row>
    <row r="672">
      <c r="B672" s="22"/>
      <c r="C672" s="23"/>
      <c r="E672" s="4"/>
      <c r="G672" s="24"/>
      <c r="I672" s="4"/>
      <c r="J672" s="25"/>
    </row>
    <row r="673">
      <c r="B673" s="22"/>
      <c r="C673" s="23"/>
      <c r="E673" s="4"/>
      <c r="G673" s="24"/>
      <c r="I673" s="4"/>
      <c r="J673" s="25"/>
    </row>
    <row r="674">
      <c r="B674" s="22"/>
      <c r="C674" s="23"/>
      <c r="E674" s="4"/>
      <c r="G674" s="24"/>
      <c r="I674" s="4"/>
      <c r="J674" s="25"/>
    </row>
    <row r="675">
      <c r="B675" s="22"/>
      <c r="C675" s="23"/>
      <c r="E675" s="4"/>
      <c r="G675" s="24"/>
      <c r="I675" s="4"/>
      <c r="J675" s="25"/>
    </row>
    <row r="676">
      <c r="B676" s="22"/>
      <c r="C676" s="23"/>
      <c r="E676" s="4"/>
      <c r="G676" s="24"/>
      <c r="I676" s="4"/>
      <c r="J676" s="25"/>
    </row>
    <row r="677">
      <c r="B677" s="22"/>
      <c r="C677" s="23"/>
      <c r="E677" s="4"/>
      <c r="G677" s="24"/>
      <c r="I677" s="4"/>
      <c r="J677" s="25"/>
    </row>
    <row r="678">
      <c r="B678" s="22"/>
      <c r="C678" s="23"/>
      <c r="E678" s="4"/>
      <c r="G678" s="24"/>
      <c r="I678" s="4"/>
      <c r="J678" s="25"/>
    </row>
    <row r="679">
      <c r="B679" s="22"/>
      <c r="C679" s="23"/>
      <c r="E679" s="4"/>
      <c r="G679" s="24"/>
      <c r="I679" s="4"/>
      <c r="J679" s="25"/>
    </row>
    <row r="680">
      <c r="B680" s="22"/>
      <c r="C680" s="23"/>
      <c r="E680" s="4"/>
      <c r="G680" s="24"/>
      <c r="I680" s="4"/>
      <c r="J680" s="25"/>
    </row>
    <row r="681">
      <c r="B681" s="22"/>
      <c r="C681" s="23"/>
      <c r="E681" s="4"/>
      <c r="G681" s="24"/>
      <c r="I681" s="4"/>
      <c r="J681" s="25"/>
    </row>
    <row r="682">
      <c r="B682" s="22"/>
      <c r="C682" s="23"/>
      <c r="E682" s="4"/>
      <c r="G682" s="24"/>
      <c r="I682" s="4"/>
      <c r="J682" s="25"/>
    </row>
    <row r="683">
      <c r="B683" s="22"/>
      <c r="C683" s="23"/>
      <c r="E683" s="4"/>
      <c r="G683" s="24"/>
      <c r="I683" s="4"/>
      <c r="J683" s="25"/>
    </row>
    <row r="684">
      <c r="B684" s="22"/>
      <c r="C684" s="23"/>
      <c r="E684" s="4"/>
      <c r="G684" s="24"/>
      <c r="I684" s="4"/>
      <c r="J684" s="25"/>
    </row>
    <row r="685">
      <c r="B685" s="22"/>
      <c r="C685" s="23"/>
      <c r="E685" s="4"/>
      <c r="G685" s="24"/>
      <c r="I685" s="4"/>
      <c r="J685" s="25"/>
    </row>
    <row r="686">
      <c r="B686" s="22"/>
      <c r="C686" s="23"/>
      <c r="E686" s="4"/>
      <c r="G686" s="24"/>
      <c r="I686" s="4"/>
      <c r="J686" s="25"/>
    </row>
    <row r="687">
      <c r="B687" s="22"/>
      <c r="C687" s="23"/>
      <c r="E687" s="4"/>
      <c r="G687" s="24"/>
      <c r="I687" s="4"/>
      <c r="J687" s="25"/>
    </row>
    <row r="688">
      <c r="B688" s="22"/>
      <c r="C688" s="23"/>
      <c r="E688" s="4"/>
      <c r="G688" s="24"/>
      <c r="I688" s="4"/>
      <c r="J688" s="25"/>
    </row>
    <row r="689">
      <c r="B689" s="22"/>
      <c r="C689" s="23"/>
      <c r="E689" s="4"/>
      <c r="G689" s="24"/>
      <c r="I689" s="4"/>
      <c r="J689" s="25"/>
    </row>
    <row r="690">
      <c r="B690" s="22"/>
      <c r="C690" s="23"/>
      <c r="E690" s="4"/>
      <c r="G690" s="24"/>
      <c r="I690" s="4"/>
      <c r="J690" s="25"/>
    </row>
    <row r="691">
      <c r="B691" s="22"/>
      <c r="C691" s="23"/>
      <c r="E691" s="4"/>
      <c r="G691" s="24"/>
      <c r="I691" s="4"/>
      <c r="J691" s="25"/>
    </row>
    <row r="692">
      <c r="B692" s="22"/>
      <c r="C692" s="23"/>
      <c r="E692" s="4"/>
      <c r="G692" s="24"/>
      <c r="I692" s="4"/>
      <c r="J692" s="25"/>
    </row>
    <row r="693">
      <c r="B693" s="22"/>
      <c r="C693" s="23"/>
      <c r="E693" s="4"/>
      <c r="G693" s="24"/>
      <c r="I693" s="4"/>
      <c r="J693" s="25"/>
    </row>
    <row r="694">
      <c r="B694" s="22"/>
      <c r="C694" s="23"/>
      <c r="E694" s="4"/>
      <c r="G694" s="24"/>
      <c r="I694" s="4"/>
      <c r="J694" s="25"/>
    </row>
    <row r="695">
      <c r="B695" s="22"/>
      <c r="C695" s="23"/>
      <c r="E695" s="4"/>
      <c r="G695" s="24"/>
      <c r="I695" s="4"/>
      <c r="J695" s="25"/>
    </row>
    <row r="696">
      <c r="B696" s="22"/>
      <c r="C696" s="23"/>
      <c r="E696" s="4"/>
      <c r="G696" s="24"/>
      <c r="I696" s="4"/>
      <c r="J696" s="25"/>
    </row>
    <row r="697">
      <c r="B697" s="22"/>
      <c r="C697" s="23"/>
      <c r="E697" s="4"/>
      <c r="G697" s="24"/>
      <c r="I697" s="4"/>
      <c r="J697" s="25"/>
    </row>
    <row r="698">
      <c r="B698" s="22"/>
      <c r="C698" s="23"/>
      <c r="E698" s="4"/>
      <c r="G698" s="24"/>
      <c r="I698" s="4"/>
      <c r="J698" s="25"/>
    </row>
    <row r="699">
      <c r="B699" s="22"/>
      <c r="C699" s="23"/>
      <c r="E699" s="4"/>
      <c r="G699" s="24"/>
      <c r="I699" s="4"/>
      <c r="J699" s="25"/>
    </row>
    <row r="700">
      <c r="B700" s="22"/>
      <c r="C700" s="23"/>
      <c r="E700" s="4"/>
      <c r="G700" s="24"/>
      <c r="I700" s="4"/>
      <c r="J700" s="25"/>
    </row>
    <row r="701">
      <c r="B701" s="22"/>
      <c r="C701" s="23"/>
      <c r="E701" s="4"/>
      <c r="G701" s="24"/>
      <c r="I701" s="4"/>
      <c r="J701" s="25"/>
    </row>
    <row r="702">
      <c r="B702" s="22"/>
      <c r="C702" s="23"/>
      <c r="E702" s="4"/>
      <c r="G702" s="24"/>
      <c r="I702" s="4"/>
      <c r="J702" s="25"/>
    </row>
    <row r="703">
      <c r="B703" s="22"/>
      <c r="C703" s="23"/>
      <c r="E703" s="4"/>
      <c r="G703" s="24"/>
      <c r="I703" s="4"/>
      <c r="J703" s="25"/>
    </row>
    <row r="704">
      <c r="B704" s="22"/>
      <c r="C704" s="23"/>
      <c r="E704" s="4"/>
      <c r="G704" s="24"/>
      <c r="I704" s="4"/>
      <c r="J704" s="25"/>
    </row>
    <row r="705">
      <c r="B705" s="22"/>
      <c r="C705" s="23"/>
      <c r="E705" s="4"/>
      <c r="G705" s="24"/>
      <c r="I705" s="4"/>
      <c r="J705" s="25"/>
    </row>
    <row r="706">
      <c r="B706" s="22"/>
      <c r="C706" s="23"/>
      <c r="E706" s="4"/>
      <c r="G706" s="24"/>
      <c r="I706" s="4"/>
      <c r="J706" s="25"/>
    </row>
    <row r="707">
      <c r="B707" s="22"/>
      <c r="C707" s="23"/>
      <c r="E707" s="4"/>
      <c r="G707" s="24"/>
      <c r="I707" s="4"/>
      <c r="J707" s="25"/>
    </row>
    <row r="708">
      <c r="B708" s="22"/>
      <c r="C708" s="23"/>
      <c r="E708" s="4"/>
      <c r="G708" s="24"/>
      <c r="I708" s="4"/>
      <c r="J708" s="25"/>
    </row>
    <row r="709">
      <c r="B709" s="22"/>
      <c r="C709" s="23"/>
      <c r="E709" s="4"/>
      <c r="G709" s="24"/>
      <c r="I709" s="4"/>
      <c r="J709" s="25"/>
    </row>
    <row r="710">
      <c r="B710" s="22"/>
      <c r="C710" s="23"/>
      <c r="E710" s="4"/>
      <c r="G710" s="24"/>
      <c r="I710" s="4"/>
      <c r="J710" s="25"/>
    </row>
    <row r="711">
      <c r="B711" s="22"/>
      <c r="C711" s="23"/>
      <c r="E711" s="4"/>
      <c r="G711" s="24"/>
      <c r="I711" s="4"/>
      <c r="J711" s="25"/>
    </row>
    <row r="712">
      <c r="B712" s="22"/>
      <c r="C712" s="23"/>
      <c r="E712" s="4"/>
      <c r="G712" s="24"/>
      <c r="I712" s="4"/>
      <c r="J712" s="25"/>
    </row>
    <row r="713">
      <c r="B713" s="22"/>
      <c r="C713" s="23"/>
      <c r="E713" s="4"/>
      <c r="G713" s="24"/>
      <c r="I713" s="4"/>
      <c r="J713" s="25"/>
    </row>
    <row r="714">
      <c r="B714" s="22"/>
      <c r="C714" s="23"/>
      <c r="E714" s="4"/>
      <c r="G714" s="24"/>
      <c r="I714" s="4"/>
      <c r="J714" s="25"/>
    </row>
    <row r="715">
      <c r="B715" s="22"/>
      <c r="C715" s="23"/>
      <c r="E715" s="4"/>
      <c r="G715" s="24"/>
      <c r="I715" s="4"/>
      <c r="J715" s="25"/>
    </row>
    <row r="716">
      <c r="B716" s="22"/>
      <c r="C716" s="23"/>
      <c r="E716" s="4"/>
      <c r="G716" s="24"/>
      <c r="I716" s="4"/>
      <c r="J716" s="25"/>
    </row>
    <row r="717">
      <c r="B717" s="22"/>
      <c r="C717" s="23"/>
      <c r="E717" s="4"/>
      <c r="G717" s="24"/>
      <c r="I717" s="4"/>
      <c r="J717" s="25"/>
    </row>
    <row r="718">
      <c r="B718" s="22"/>
      <c r="C718" s="23"/>
      <c r="E718" s="4"/>
      <c r="G718" s="24"/>
      <c r="I718" s="4"/>
      <c r="J718" s="25"/>
    </row>
    <row r="719">
      <c r="B719" s="22"/>
      <c r="C719" s="23"/>
      <c r="E719" s="4"/>
      <c r="G719" s="24"/>
      <c r="I719" s="4"/>
      <c r="J719" s="25"/>
    </row>
    <row r="720">
      <c r="B720" s="22"/>
      <c r="C720" s="23"/>
      <c r="E720" s="4"/>
      <c r="G720" s="24"/>
      <c r="I720" s="4"/>
      <c r="J720" s="25"/>
    </row>
    <row r="721">
      <c r="B721" s="22"/>
      <c r="C721" s="23"/>
      <c r="E721" s="4"/>
      <c r="G721" s="24"/>
      <c r="I721" s="4"/>
      <c r="J721" s="25"/>
    </row>
    <row r="722">
      <c r="B722" s="22"/>
      <c r="C722" s="23"/>
      <c r="E722" s="4"/>
      <c r="G722" s="24"/>
      <c r="I722" s="4"/>
      <c r="J722" s="25"/>
    </row>
    <row r="723">
      <c r="B723" s="22"/>
      <c r="C723" s="23"/>
      <c r="E723" s="4"/>
      <c r="G723" s="24"/>
      <c r="I723" s="4"/>
      <c r="J723" s="25"/>
    </row>
    <row r="724">
      <c r="B724" s="22"/>
      <c r="C724" s="23"/>
      <c r="E724" s="4"/>
      <c r="G724" s="24"/>
      <c r="I724" s="4"/>
      <c r="J724" s="25"/>
    </row>
    <row r="725">
      <c r="B725" s="22"/>
      <c r="C725" s="23"/>
      <c r="E725" s="4"/>
      <c r="G725" s="24"/>
      <c r="I725" s="4"/>
      <c r="J725" s="25"/>
    </row>
    <row r="726">
      <c r="B726" s="22"/>
      <c r="C726" s="23"/>
      <c r="E726" s="4"/>
      <c r="G726" s="24"/>
      <c r="I726" s="4"/>
      <c r="J726" s="25"/>
    </row>
    <row r="727">
      <c r="B727" s="22"/>
      <c r="C727" s="23"/>
      <c r="E727" s="4"/>
      <c r="G727" s="24"/>
      <c r="I727" s="4"/>
      <c r="J727" s="25"/>
    </row>
    <row r="728">
      <c r="B728" s="22"/>
      <c r="C728" s="23"/>
      <c r="E728" s="4"/>
      <c r="G728" s="24"/>
      <c r="I728" s="4"/>
      <c r="J728" s="25"/>
    </row>
    <row r="729">
      <c r="B729" s="22"/>
      <c r="C729" s="23"/>
      <c r="E729" s="4"/>
      <c r="G729" s="24"/>
      <c r="I729" s="4"/>
      <c r="J729" s="25"/>
    </row>
    <row r="730">
      <c r="B730" s="22"/>
      <c r="C730" s="23"/>
      <c r="E730" s="4"/>
      <c r="G730" s="24"/>
      <c r="I730" s="4"/>
      <c r="J730" s="25"/>
    </row>
    <row r="731">
      <c r="B731" s="22"/>
      <c r="C731" s="23"/>
      <c r="E731" s="4"/>
      <c r="G731" s="24"/>
      <c r="I731" s="4"/>
      <c r="J731" s="25"/>
    </row>
    <row r="732">
      <c r="B732" s="22"/>
      <c r="C732" s="23"/>
      <c r="E732" s="4"/>
      <c r="G732" s="24"/>
      <c r="I732" s="4"/>
      <c r="J732" s="25"/>
    </row>
    <row r="733">
      <c r="B733" s="22"/>
      <c r="C733" s="23"/>
      <c r="E733" s="4"/>
      <c r="G733" s="24"/>
      <c r="I733" s="4"/>
      <c r="J733" s="25"/>
    </row>
    <row r="734">
      <c r="B734" s="22"/>
      <c r="C734" s="23"/>
      <c r="E734" s="4"/>
      <c r="G734" s="24"/>
      <c r="I734" s="4"/>
      <c r="J734" s="25"/>
    </row>
    <row r="735">
      <c r="B735" s="22"/>
      <c r="C735" s="23"/>
      <c r="E735" s="4"/>
      <c r="G735" s="24"/>
      <c r="I735" s="4"/>
      <c r="J735" s="25"/>
    </row>
    <row r="736">
      <c r="B736" s="22"/>
      <c r="C736" s="23"/>
      <c r="E736" s="4"/>
      <c r="G736" s="24"/>
      <c r="I736" s="4"/>
      <c r="J736" s="25"/>
    </row>
    <row r="737">
      <c r="B737" s="22"/>
      <c r="C737" s="23"/>
      <c r="E737" s="4"/>
      <c r="G737" s="24"/>
      <c r="I737" s="4"/>
      <c r="J737" s="25"/>
    </row>
    <row r="738">
      <c r="B738" s="22"/>
      <c r="C738" s="23"/>
      <c r="E738" s="4"/>
      <c r="G738" s="24"/>
      <c r="I738" s="4"/>
      <c r="J738" s="25"/>
    </row>
    <row r="739">
      <c r="B739" s="22"/>
      <c r="C739" s="23"/>
      <c r="E739" s="4"/>
      <c r="G739" s="24"/>
      <c r="I739" s="4"/>
      <c r="J739" s="25"/>
    </row>
    <row r="740">
      <c r="B740" s="22"/>
      <c r="C740" s="23"/>
      <c r="E740" s="4"/>
      <c r="G740" s="24"/>
      <c r="I740" s="4"/>
      <c r="J740" s="25"/>
    </row>
    <row r="741">
      <c r="B741" s="22"/>
      <c r="C741" s="23"/>
      <c r="E741" s="4"/>
      <c r="G741" s="24"/>
      <c r="I741" s="4"/>
      <c r="J741" s="25"/>
    </row>
    <row r="742">
      <c r="B742" s="22"/>
      <c r="C742" s="23"/>
      <c r="E742" s="4"/>
      <c r="G742" s="24"/>
      <c r="I742" s="4"/>
      <c r="J742" s="25"/>
    </row>
    <row r="743">
      <c r="B743" s="22"/>
      <c r="C743" s="23"/>
      <c r="E743" s="4"/>
      <c r="G743" s="24"/>
      <c r="I743" s="4"/>
      <c r="J743" s="25"/>
    </row>
    <row r="744">
      <c r="B744" s="22"/>
      <c r="C744" s="23"/>
      <c r="E744" s="4"/>
      <c r="G744" s="24"/>
      <c r="I744" s="4"/>
      <c r="J744" s="25"/>
    </row>
    <row r="745">
      <c r="B745" s="22"/>
      <c r="C745" s="23"/>
      <c r="E745" s="4"/>
      <c r="G745" s="24"/>
      <c r="I745" s="4"/>
      <c r="J745" s="25"/>
    </row>
    <row r="746">
      <c r="B746" s="22"/>
      <c r="C746" s="23"/>
      <c r="E746" s="4"/>
      <c r="G746" s="24"/>
      <c r="I746" s="4"/>
      <c r="J746" s="25"/>
    </row>
    <row r="747">
      <c r="B747" s="22"/>
      <c r="C747" s="23"/>
      <c r="E747" s="4"/>
      <c r="G747" s="24"/>
      <c r="I747" s="4"/>
      <c r="J747" s="25"/>
    </row>
    <row r="748">
      <c r="B748" s="22"/>
      <c r="C748" s="23"/>
      <c r="E748" s="4"/>
      <c r="G748" s="24"/>
      <c r="I748" s="4"/>
      <c r="J748" s="25"/>
    </row>
    <row r="749">
      <c r="B749" s="22"/>
      <c r="C749" s="23"/>
      <c r="E749" s="4"/>
      <c r="G749" s="24"/>
      <c r="I749" s="4"/>
      <c r="J749" s="25"/>
    </row>
    <row r="750">
      <c r="B750" s="22"/>
      <c r="C750" s="23"/>
      <c r="E750" s="4"/>
      <c r="G750" s="24"/>
      <c r="I750" s="4"/>
      <c r="J750" s="25"/>
    </row>
    <row r="751">
      <c r="B751" s="22"/>
      <c r="C751" s="23"/>
      <c r="E751" s="4"/>
      <c r="G751" s="24"/>
      <c r="I751" s="4"/>
      <c r="J751" s="25"/>
    </row>
    <row r="752">
      <c r="B752" s="22"/>
      <c r="C752" s="23"/>
      <c r="E752" s="4"/>
      <c r="G752" s="24"/>
      <c r="I752" s="4"/>
      <c r="J752" s="25"/>
    </row>
    <row r="753">
      <c r="B753" s="22"/>
      <c r="C753" s="23"/>
      <c r="E753" s="4"/>
      <c r="G753" s="24"/>
      <c r="I753" s="4"/>
      <c r="J753" s="25"/>
    </row>
    <row r="754">
      <c r="B754" s="22"/>
      <c r="C754" s="23"/>
      <c r="E754" s="4"/>
      <c r="G754" s="24"/>
      <c r="I754" s="4"/>
      <c r="J754" s="25"/>
    </row>
    <row r="755">
      <c r="B755" s="22"/>
      <c r="C755" s="23"/>
      <c r="E755" s="4"/>
      <c r="G755" s="24"/>
      <c r="I755" s="4"/>
      <c r="J755" s="25"/>
    </row>
    <row r="756">
      <c r="B756" s="22"/>
      <c r="C756" s="23"/>
      <c r="E756" s="4"/>
      <c r="G756" s="24"/>
      <c r="I756" s="4"/>
      <c r="J756" s="25"/>
    </row>
    <row r="757">
      <c r="B757" s="22"/>
      <c r="C757" s="23"/>
      <c r="E757" s="4"/>
      <c r="G757" s="24"/>
      <c r="I757" s="4"/>
      <c r="J757" s="25"/>
    </row>
    <row r="758">
      <c r="B758" s="22"/>
      <c r="C758" s="23"/>
      <c r="E758" s="4"/>
      <c r="G758" s="24"/>
      <c r="I758" s="4"/>
      <c r="J758" s="25"/>
    </row>
    <row r="759">
      <c r="B759" s="22"/>
      <c r="C759" s="23"/>
      <c r="E759" s="4"/>
      <c r="G759" s="24"/>
      <c r="I759" s="4"/>
      <c r="J759" s="25"/>
    </row>
    <row r="760">
      <c r="B760" s="22"/>
      <c r="C760" s="23"/>
      <c r="E760" s="4"/>
      <c r="G760" s="24"/>
      <c r="I760" s="4"/>
      <c r="J760" s="25"/>
    </row>
    <row r="761">
      <c r="B761" s="22"/>
      <c r="C761" s="23"/>
      <c r="E761" s="4"/>
      <c r="G761" s="24"/>
      <c r="I761" s="4"/>
      <c r="J761" s="25"/>
    </row>
    <row r="762">
      <c r="B762" s="22"/>
      <c r="C762" s="23"/>
      <c r="E762" s="4"/>
      <c r="G762" s="24"/>
      <c r="I762" s="4"/>
      <c r="J762" s="25"/>
    </row>
    <row r="763">
      <c r="B763" s="22"/>
      <c r="C763" s="23"/>
      <c r="E763" s="4"/>
      <c r="G763" s="24"/>
      <c r="I763" s="4"/>
      <c r="J763" s="25"/>
    </row>
    <row r="764">
      <c r="B764" s="22"/>
      <c r="C764" s="23"/>
      <c r="E764" s="4"/>
      <c r="G764" s="24"/>
      <c r="I764" s="4"/>
      <c r="J764" s="25"/>
    </row>
    <row r="765">
      <c r="B765" s="22"/>
      <c r="C765" s="23"/>
      <c r="E765" s="4"/>
      <c r="G765" s="24"/>
      <c r="I765" s="4"/>
      <c r="J765" s="25"/>
    </row>
    <row r="766">
      <c r="B766" s="22"/>
      <c r="C766" s="23"/>
      <c r="E766" s="4"/>
      <c r="G766" s="24"/>
      <c r="I766" s="4"/>
      <c r="J766" s="25"/>
    </row>
    <row r="767">
      <c r="B767" s="22"/>
      <c r="C767" s="23"/>
      <c r="E767" s="4"/>
      <c r="G767" s="24"/>
      <c r="I767" s="4"/>
      <c r="J767" s="25"/>
    </row>
    <row r="768">
      <c r="B768" s="22"/>
      <c r="C768" s="23"/>
      <c r="E768" s="4"/>
      <c r="G768" s="24"/>
      <c r="I768" s="4"/>
      <c r="J768" s="25"/>
    </row>
    <row r="769">
      <c r="B769" s="22"/>
      <c r="C769" s="23"/>
      <c r="E769" s="4"/>
      <c r="G769" s="24"/>
      <c r="I769" s="4"/>
      <c r="J769" s="25"/>
    </row>
    <row r="770">
      <c r="B770" s="22"/>
      <c r="C770" s="23"/>
      <c r="E770" s="4"/>
      <c r="G770" s="24"/>
      <c r="I770" s="4"/>
      <c r="J770" s="25"/>
    </row>
    <row r="771">
      <c r="B771" s="22"/>
      <c r="C771" s="23"/>
      <c r="E771" s="4"/>
      <c r="G771" s="24"/>
      <c r="I771" s="4"/>
      <c r="J771" s="25"/>
    </row>
    <row r="772">
      <c r="B772" s="22"/>
      <c r="C772" s="23"/>
      <c r="E772" s="4"/>
      <c r="G772" s="24"/>
      <c r="I772" s="4"/>
      <c r="J772" s="25"/>
    </row>
    <row r="773">
      <c r="B773" s="22"/>
      <c r="C773" s="23"/>
      <c r="E773" s="4"/>
      <c r="G773" s="24"/>
      <c r="I773" s="4"/>
      <c r="J773" s="25"/>
    </row>
    <row r="774">
      <c r="B774" s="22"/>
      <c r="C774" s="23"/>
      <c r="E774" s="4"/>
      <c r="G774" s="24"/>
      <c r="I774" s="4"/>
      <c r="J774" s="25"/>
    </row>
    <row r="775">
      <c r="B775" s="22"/>
      <c r="C775" s="23"/>
      <c r="E775" s="4"/>
      <c r="G775" s="24"/>
      <c r="I775" s="4"/>
      <c r="J775" s="25"/>
    </row>
    <row r="776">
      <c r="B776" s="22"/>
      <c r="C776" s="23"/>
      <c r="E776" s="4"/>
      <c r="G776" s="24"/>
      <c r="I776" s="4"/>
      <c r="J776" s="25"/>
    </row>
    <row r="777">
      <c r="B777" s="22"/>
      <c r="C777" s="23"/>
      <c r="E777" s="4"/>
      <c r="G777" s="24"/>
      <c r="I777" s="4"/>
      <c r="J777" s="25"/>
    </row>
    <row r="778">
      <c r="B778" s="22"/>
      <c r="C778" s="23"/>
      <c r="E778" s="4"/>
      <c r="G778" s="24"/>
      <c r="I778" s="4"/>
      <c r="J778" s="25"/>
    </row>
    <row r="779">
      <c r="B779" s="22"/>
      <c r="C779" s="23"/>
      <c r="E779" s="4"/>
      <c r="G779" s="24"/>
      <c r="I779" s="4"/>
      <c r="J779" s="25"/>
    </row>
    <row r="780">
      <c r="B780" s="22"/>
      <c r="C780" s="23"/>
      <c r="E780" s="4"/>
      <c r="G780" s="24"/>
      <c r="I780" s="4"/>
      <c r="J780" s="25"/>
    </row>
    <row r="781">
      <c r="B781" s="22"/>
      <c r="C781" s="23"/>
      <c r="E781" s="4"/>
      <c r="G781" s="24"/>
      <c r="I781" s="4"/>
      <c r="J781" s="25"/>
    </row>
    <row r="782">
      <c r="B782" s="22"/>
      <c r="C782" s="23"/>
      <c r="E782" s="4"/>
      <c r="G782" s="24"/>
      <c r="I782" s="4"/>
      <c r="J782" s="25"/>
    </row>
    <row r="783">
      <c r="B783" s="22"/>
      <c r="C783" s="23"/>
      <c r="E783" s="4"/>
      <c r="G783" s="24"/>
      <c r="I783" s="4"/>
      <c r="J783" s="25"/>
    </row>
    <row r="784">
      <c r="B784" s="22"/>
      <c r="C784" s="23"/>
      <c r="E784" s="4"/>
      <c r="G784" s="24"/>
      <c r="I784" s="4"/>
      <c r="J784" s="25"/>
    </row>
    <row r="785">
      <c r="B785" s="22"/>
      <c r="C785" s="23"/>
      <c r="E785" s="4"/>
      <c r="G785" s="24"/>
      <c r="I785" s="4"/>
      <c r="J785" s="25"/>
    </row>
    <row r="786">
      <c r="B786" s="22"/>
      <c r="C786" s="23"/>
      <c r="E786" s="4"/>
      <c r="G786" s="24"/>
      <c r="I786" s="4"/>
      <c r="J786" s="25"/>
    </row>
    <row r="787">
      <c r="B787" s="22"/>
      <c r="C787" s="23"/>
      <c r="E787" s="4"/>
      <c r="G787" s="24"/>
      <c r="I787" s="4"/>
      <c r="J787" s="25"/>
    </row>
    <row r="788">
      <c r="B788" s="22"/>
      <c r="C788" s="23"/>
      <c r="E788" s="4"/>
      <c r="G788" s="24"/>
      <c r="I788" s="4"/>
      <c r="J788" s="25"/>
    </row>
    <row r="789">
      <c r="B789" s="22"/>
      <c r="C789" s="23"/>
      <c r="E789" s="4"/>
      <c r="G789" s="24"/>
      <c r="I789" s="4"/>
      <c r="J789" s="25"/>
    </row>
    <row r="790">
      <c r="B790" s="22"/>
      <c r="C790" s="23"/>
      <c r="E790" s="4"/>
      <c r="G790" s="24"/>
      <c r="I790" s="4"/>
      <c r="J790" s="25"/>
    </row>
    <row r="791">
      <c r="B791" s="22"/>
      <c r="C791" s="23"/>
      <c r="E791" s="4"/>
      <c r="G791" s="24"/>
      <c r="I791" s="4"/>
      <c r="J791" s="25"/>
    </row>
    <row r="792">
      <c r="B792" s="22"/>
      <c r="C792" s="23"/>
      <c r="E792" s="4"/>
      <c r="G792" s="24"/>
      <c r="I792" s="4"/>
      <c r="J792" s="25"/>
    </row>
    <row r="793">
      <c r="B793" s="22"/>
      <c r="C793" s="23"/>
      <c r="E793" s="4"/>
      <c r="G793" s="24"/>
      <c r="I793" s="4"/>
      <c r="J793" s="25"/>
    </row>
    <row r="794">
      <c r="B794" s="22"/>
      <c r="C794" s="23"/>
      <c r="E794" s="4"/>
      <c r="G794" s="24"/>
      <c r="I794" s="4"/>
      <c r="J794" s="25"/>
    </row>
    <row r="795">
      <c r="B795" s="22"/>
      <c r="C795" s="23"/>
      <c r="E795" s="4"/>
      <c r="G795" s="24"/>
      <c r="I795" s="4"/>
      <c r="J795" s="25"/>
    </row>
    <row r="796">
      <c r="B796" s="22"/>
      <c r="C796" s="23"/>
      <c r="E796" s="4"/>
      <c r="G796" s="24"/>
      <c r="I796" s="4"/>
      <c r="J796" s="25"/>
    </row>
    <row r="797">
      <c r="B797" s="22"/>
      <c r="C797" s="23"/>
      <c r="E797" s="4"/>
      <c r="G797" s="24"/>
      <c r="I797" s="4"/>
      <c r="J797" s="25"/>
    </row>
    <row r="798">
      <c r="B798" s="22"/>
      <c r="C798" s="23"/>
      <c r="E798" s="4"/>
      <c r="G798" s="24"/>
      <c r="I798" s="4"/>
      <c r="J798" s="25"/>
    </row>
    <row r="799">
      <c r="B799" s="22"/>
      <c r="C799" s="23"/>
      <c r="E799" s="4"/>
      <c r="G799" s="24"/>
      <c r="I799" s="4"/>
      <c r="J799" s="25"/>
    </row>
    <row r="800">
      <c r="B800" s="22"/>
      <c r="C800" s="23"/>
      <c r="E800" s="4"/>
      <c r="G800" s="24"/>
      <c r="I800" s="4"/>
      <c r="J800" s="25"/>
    </row>
    <row r="801">
      <c r="B801" s="22"/>
      <c r="C801" s="23"/>
      <c r="E801" s="4"/>
      <c r="G801" s="24"/>
      <c r="I801" s="4"/>
      <c r="J801" s="25"/>
    </row>
    <row r="802">
      <c r="B802" s="22"/>
      <c r="C802" s="23"/>
      <c r="E802" s="4"/>
      <c r="G802" s="24"/>
      <c r="I802" s="4"/>
      <c r="J802" s="25"/>
    </row>
    <row r="803">
      <c r="B803" s="22"/>
      <c r="C803" s="23"/>
      <c r="E803" s="4"/>
      <c r="G803" s="24"/>
      <c r="I803" s="4"/>
      <c r="J803" s="25"/>
    </row>
    <row r="804">
      <c r="B804" s="22"/>
      <c r="C804" s="23"/>
      <c r="E804" s="4"/>
      <c r="G804" s="24"/>
      <c r="I804" s="4"/>
      <c r="J804" s="25"/>
    </row>
    <row r="805">
      <c r="B805" s="22"/>
      <c r="C805" s="23"/>
      <c r="E805" s="4"/>
      <c r="G805" s="24"/>
      <c r="I805" s="4"/>
      <c r="J805" s="25"/>
    </row>
    <row r="806">
      <c r="B806" s="22"/>
      <c r="C806" s="23"/>
      <c r="E806" s="4"/>
      <c r="G806" s="24"/>
      <c r="I806" s="4"/>
      <c r="J806" s="25"/>
    </row>
    <row r="807">
      <c r="B807" s="22"/>
      <c r="C807" s="23"/>
      <c r="E807" s="4"/>
      <c r="G807" s="24"/>
      <c r="I807" s="4"/>
      <c r="J807" s="25"/>
    </row>
    <row r="808">
      <c r="B808" s="22"/>
      <c r="C808" s="23"/>
      <c r="E808" s="4"/>
      <c r="G808" s="24"/>
      <c r="I808" s="4"/>
      <c r="J808" s="25"/>
    </row>
    <row r="809">
      <c r="B809" s="22"/>
      <c r="C809" s="23"/>
      <c r="E809" s="4"/>
      <c r="G809" s="24"/>
      <c r="I809" s="4"/>
      <c r="J809" s="25"/>
    </row>
    <row r="810">
      <c r="B810" s="22"/>
      <c r="C810" s="23"/>
      <c r="E810" s="4"/>
      <c r="G810" s="24"/>
      <c r="I810" s="4"/>
      <c r="J810" s="25"/>
    </row>
    <row r="811">
      <c r="B811" s="22"/>
      <c r="C811" s="23"/>
      <c r="E811" s="4"/>
      <c r="G811" s="24"/>
      <c r="I811" s="4"/>
      <c r="J811" s="25"/>
    </row>
    <row r="812">
      <c r="B812" s="22"/>
      <c r="C812" s="23"/>
      <c r="E812" s="4"/>
      <c r="G812" s="24"/>
      <c r="I812" s="4"/>
      <c r="J812" s="25"/>
    </row>
    <row r="813">
      <c r="B813" s="22"/>
      <c r="C813" s="23"/>
      <c r="E813" s="4"/>
      <c r="G813" s="24"/>
      <c r="I813" s="4"/>
      <c r="J813" s="25"/>
    </row>
    <row r="814">
      <c r="B814" s="22"/>
      <c r="C814" s="23"/>
      <c r="E814" s="4"/>
      <c r="G814" s="24"/>
      <c r="I814" s="4"/>
      <c r="J814" s="25"/>
    </row>
    <row r="815">
      <c r="B815" s="22"/>
      <c r="C815" s="23"/>
      <c r="E815" s="4"/>
      <c r="G815" s="24"/>
      <c r="I815" s="4"/>
      <c r="J815" s="25"/>
    </row>
    <row r="816">
      <c r="B816" s="22"/>
      <c r="C816" s="23"/>
      <c r="E816" s="4"/>
      <c r="G816" s="24"/>
      <c r="I816" s="4"/>
      <c r="J816" s="25"/>
    </row>
    <row r="817">
      <c r="B817" s="22"/>
      <c r="C817" s="23"/>
      <c r="E817" s="4"/>
      <c r="G817" s="24"/>
      <c r="I817" s="4"/>
      <c r="J817" s="25"/>
    </row>
    <row r="818">
      <c r="B818" s="22"/>
      <c r="C818" s="23"/>
      <c r="E818" s="4"/>
      <c r="G818" s="24"/>
      <c r="I818" s="4"/>
      <c r="J818" s="25"/>
    </row>
    <row r="819">
      <c r="B819" s="22"/>
      <c r="C819" s="23"/>
      <c r="E819" s="4"/>
      <c r="G819" s="24"/>
      <c r="I819" s="4"/>
      <c r="J819" s="25"/>
    </row>
    <row r="820">
      <c r="B820" s="22"/>
      <c r="C820" s="23"/>
      <c r="E820" s="4"/>
      <c r="G820" s="24"/>
      <c r="I820" s="4"/>
      <c r="J820" s="25"/>
    </row>
    <row r="821">
      <c r="B821" s="22"/>
      <c r="C821" s="23"/>
      <c r="E821" s="4"/>
      <c r="G821" s="24"/>
      <c r="I821" s="4"/>
      <c r="J821" s="25"/>
    </row>
    <row r="822">
      <c r="B822" s="22"/>
      <c r="C822" s="23"/>
      <c r="E822" s="4"/>
      <c r="G822" s="24"/>
      <c r="I822" s="4"/>
      <c r="J822" s="25"/>
    </row>
    <row r="823">
      <c r="B823" s="22"/>
      <c r="C823" s="23"/>
      <c r="E823" s="4"/>
      <c r="G823" s="24"/>
      <c r="I823" s="4"/>
      <c r="J823" s="25"/>
    </row>
    <row r="824">
      <c r="B824" s="22"/>
      <c r="C824" s="23"/>
      <c r="E824" s="4"/>
      <c r="G824" s="24"/>
      <c r="I824" s="4"/>
      <c r="J824" s="25"/>
    </row>
    <row r="825">
      <c r="B825" s="22"/>
      <c r="C825" s="23"/>
      <c r="E825" s="4"/>
      <c r="G825" s="24"/>
      <c r="I825" s="4"/>
      <c r="J825" s="25"/>
    </row>
    <row r="826">
      <c r="B826" s="22"/>
      <c r="C826" s="23"/>
      <c r="E826" s="4"/>
      <c r="G826" s="24"/>
      <c r="I826" s="4"/>
      <c r="J826" s="25"/>
    </row>
    <row r="827">
      <c r="B827" s="22"/>
      <c r="C827" s="23"/>
      <c r="E827" s="4"/>
      <c r="G827" s="24"/>
      <c r="I827" s="4"/>
      <c r="J827" s="25"/>
    </row>
    <row r="828">
      <c r="B828" s="22"/>
      <c r="C828" s="23"/>
      <c r="E828" s="4"/>
      <c r="G828" s="24"/>
      <c r="I828" s="4"/>
      <c r="J828" s="25"/>
    </row>
    <row r="829">
      <c r="B829" s="22"/>
      <c r="C829" s="23"/>
      <c r="E829" s="4"/>
      <c r="G829" s="24"/>
      <c r="I829" s="4"/>
      <c r="J829" s="25"/>
    </row>
    <row r="830">
      <c r="B830" s="22"/>
      <c r="C830" s="23"/>
      <c r="E830" s="4"/>
      <c r="G830" s="24"/>
      <c r="I830" s="4"/>
      <c r="J830" s="25"/>
    </row>
    <row r="831">
      <c r="B831" s="22"/>
      <c r="C831" s="23"/>
      <c r="E831" s="4"/>
      <c r="G831" s="24"/>
      <c r="I831" s="4"/>
      <c r="J831" s="25"/>
    </row>
    <row r="832">
      <c r="B832" s="22"/>
      <c r="C832" s="23"/>
      <c r="E832" s="4"/>
      <c r="G832" s="24"/>
      <c r="I832" s="4"/>
      <c r="J832" s="25"/>
    </row>
    <row r="833">
      <c r="B833" s="22"/>
      <c r="C833" s="23"/>
      <c r="E833" s="4"/>
      <c r="G833" s="24"/>
      <c r="I833" s="4"/>
      <c r="J833" s="25"/>
    </row>
    <row r="834">
      <c r="B834" s="22"/>
      <c r="C834" s="23"/>
      <c r="E834" s="4"/>
      <c r="G834" s="24"/>
      <c r="I834" s="4"/>
      <c r="J834" s="25"/>
    </row>
    <row r="835">
      <c r="B835" s="22"/>
      <c r="C835" s="23"/>
      <c r="E835" s="4"/>
      <c r="G835" s="24"/>
      <c r="I835" s="4"/>
      <c r="J835" s="25"/>
    </row>
    <row r="836">
      <c r="B836" s="22"/>
      <c r="C836" s="23"/>
      <c r="E836" s="4"/>
      <c r="G836" s="24"/>
      <c r="I836" s="4"/>
      <c r="J836" s="25"/>
    </row>
    <row r="837">
      <c r="B837" s="22"/>
      <c r="C837" s="23"/>
      <c r="E837" s="4"/>
      <c r="G837" s="24"/>
      <c r="I837" s="4"/>
      <c r="J837" s="25"/>
    </row>
    <row r="838">
      <c r="B838" s="22"/>
      <c r="C838" s="23"/>
      <c r="E838" s="4"/>
      <c r="G838" s="24"/>
      <c r="I838" s="4"/>
      <c r="J838" s="25"/>
    </row>
    <row r="839">
      <c r="B839" s="22"/>
      <c r="C839" s="23"/>
      <c r="E839" s="4"/>
      <c r="G839" s="24"/>
      <c r="I839" s="4"/>
      <c r="J839" s="25"/>
    </row>
    <row r="840">
      <c r="B840" s="22"/>
      <c r="C840" s="23"/>
      <c r="E840" s="4"/>
      <c r="G840" s="24"/>
      <c r="I840" s="4"/>
      <c r="J840" s="25"/>
    </row>
    <row r="841">
      <c r="B841" s="22"/>
      <c r="C841" s="23"/>
      <c r="E841" s="4"/>
      <c r="G841" s="24"/>
      <c r="I841" s="4"/>
      <c r="J841" s="25"/>
    </row>
    <row r="842">
      <c r="B842" s="22"/>
      <c r="C842" s="23"/>
      <c r="E842" s="4"/>
      <c r="G842" s="24"/>
      <c r="I842" s="4"/>
      <c r="J842" s="25"/>
    </row>
    <row r="843">
      <c r="B843" s="22"/>
      <c r="C843" s="23"/>
      <c r="E843" s="4"/>
      <c r="G843" s="24"/>
      <c r="I843" s="4"/>
      <c r="J843" s="25"/>
    </row>
    <row r="844">
      <c r="B844" s="22"/>
      <c r="C844" s="23"/>
      <c r="E844" s="4"/>
      <c r="G844" s="24"/>
      <c r="I844" s="4"/>
      <c r="J844" s="25"/>
    </row>
    <row r="845">
      <c r="B845" s="22"/>
      <c r="C845" s="23"/>
      <c r="E845" s="4"/>
      <c r="G845" s="24"/>
      <c r="I845" s="4"/>
      <c r="J845" s="25"/>
    </row>
    <row r="846">
      <c r="B846" s="22"/>
      <c r="C846" s="23"/>
      <c r="E846" s="4"/>
      <c r="G846" s="24"/>
      <c r="I846" s="4"/>
      <c r="J846" s="25"/>
    </row>
    <row r="847">
      <c r="B847" s="22"/>
      <c r="C847" s="23"/>
      <c r="E847" s="4"/>
      <c r="G847" s="24"/>
      <c r="I847" s="4"/>
      <c r="J847" s="25"/>
    </row>
    <row r="848">
      <c r="B848" s="22"/>
      <c r="C848" s="23"/>
      <c r="E848" s="4"/>
      <c r="G848" s="24"/>
      <c r="I848" s="4"/>
      <c r="J848" s="25"/>
    </row>
    <row r="849">
      <c r="B849" s="22"/>
      <c r="C849" s="23"/>
      <c r="E849" s="4"/>
      <c r="G849" s="24"/>
      <c r="I849" s="4"/>
      <c r="J849" s="25"/>
    </row>
    <row r="850">
      <c r="B850" s="22"/>
      <c r="C850" s="23"/>
      <c r="E850" s="4"/>
      <c r="G850" s="24"/>
      <c r="I850" s="4"/>
      <c r="J850" s="25"/>
    </row>
    <row r="851">
      <c r="B851" s="22"/>
      <c r="C851" s="23"/>
      <c r="E851" s="4"/>
      <c r="G851" s="24"/>
      <c r="I851" s="4"/>
      <c r="J851" s="25"/>
    </row>
    <row r="852">
      <c r="B852" s="22"/>
      <c r="C852" s="23"/>
      <c r="E852" s="4"/>
      <c r="G852" s="24"/>
      <c r="I852" s="4"/>
      <c r="J852" s="25"/>
    </row>
    <row r="853">
      <c r="B853" s="22"/>
      <c r="C853" s="23"/>
      <c r="E853" s="4"/>
      <c r="G853" s="24"/>
      <c r="I853" s="4"/>
      <c r="J853" s="25"/>
    </row>
    <row r="854">
      <c r="B854" s="22"/>
      <c r="C854" s="23"/>
      <c r="E854" s="4"/>
      <c r="G854" s="24"/>
      <c r="I854" s="4"/>
      <c r="J854" s="25"/>
    </row>
    <row r="855">
      <c r="B855" s="22"/>
      <c r="C855" s="23"/>
      <c r="E855" s="4"/>
      <c r="G855" s="24"/>
      <c r="I855" s="4"/>
      <c r="J855" s="25"/>
    </row>
    <row r="856">
      <c r="B856" s="22"/>
      <c r="C856" s="23"/>
      <c r="E856" s="4"/>
      <c r="G856" s="24"/>
      <c r="I856" s="4"/>
      <c r="J856" s="25"/>
    </row>
    <row r="857">
      <c r="B857" s="22"/>
      <c r="C857" s="23"/>
      <c r="E857" s="4"/>
      <c r="G857" s="24"/>
      <c r="I857" s="4"/>
      <c r="J857" s="25"/>
    </row>
    <row r="858">
      <c r="B858" s="22"/>
      <c r="C858" s="23"/>
      <c r="E858" s="4"/>
      <c r="G858" s="24"/>
      <c r="I858" s="4"/>
      <c r="J858" s="25"/>
    </row>
    <row r="859">
      <c r="B859" s="22"/>
      <c r="C859" s="23"/>
      <c r="E859" s="4"/>
      <c r="G859" s="24"/>
      <c r="I859" s="4"/>
      <c r="J859" s="25"/>
    </row>
    <row r="860">
      <c r="B860" s="22"/>
      <c r="C860" s="23"/>
      <c r="E860" s="4"/>
      <c r="G860" s="24"/>
      <c r="I860" s="4"/>
      <c r="J860" s="25"/>
    </row>
    <row r="861">
      <c r="B861" s="22"/>
      <c r="C861" s="23"/>
      <c r="E861" s="4"/>
      <c r="G861" s="24"/>
      <c r="I861" s="4"/>
      <c r="J861" s="25"/>
    </row>
    <row r="862">
      <c r="B862" s="22"/>
      <c r="C862" s="23"/>
      <c r="E862" s="4"/>
      <c r="G862" s="24"/>
      <c r="I862" s="4"/>
      <c r="J862" s="25"/>
    </row>
    <row r="863">
      <c r="B863" s="22"/>
      <c r="C863" s="23"/>
      <c r="E863" s="4"/>
      <c r="G863" s="24"/>
      <c r="I863" s="4"/>
      <c r="J863" s="25"/>
    </row>
    <row r="864">
      <c r="B864" s="22"/>
      <c r="C864" s="23"/>
      <c r="E864" s="4"/>
      <c r="G864" s="24"/>
      <c r="I864" s="4"/>
      <c r="J864" s="25"/>
    </row>
    <row r="865">
      <c r="B865" s="22"/>
      <c r="C865" s="23"/>
      <c r="E865" s="4"/>
      <c r="G865" s="24"/>
      <c r="I865" s="4"/>
      <c r="J865" s="25"/>
    </row>
    <row r="866">
      <c r="B866" s="22"/>
      <c r="C866" s="23"/>
      <c r="E866" s="4"/>
      <c r="G866" s="24"/>
      <c r="I866" s="4"/>
      <c r="J866" s="25"/>
    </row>
    <row r="867">
      <c r="B867" s="22"/>
      <c r="C867" s="23"/>
      <c r="E867" s="4"/>
      <c r="G867" s="24"/>
      <c r="I867" s="4"/>
      <c r="J867" s="25"/>
    </row>
    <row r="868">
      <c r="B868" s="22"/>
      <c r="C868" s="23"/>
      <c r="E868" s="4"/>
      <c r="G868" s="24"/>
      <c r="I868" s="4"/>
      <c r="J868" s="25"/>
    </row>
    <row r="869">
      <c r="B869" s="22"/>
      <c r="C869" s="23"/>
      <c r="E869" s="4"/>
      <c r="G869" s="24"/>
      <c r="I869" s="4"/>
      <c r="J869" s="25"/>
    </row>
    <row r="870">
      <c r="B870" s="22"/>
      <c r="C870" s="23"/>
      <c r="E870" s="4"/>
      <c r="G870" s="24"/>
      <c r="I870" s="4"/>
      <c r="J870" s="25"/>
    </row>
    <row r="871">
      <c r="B871" s="22"/>
      <c r="C871" s="23"/>
      <c r="E871" s="4"/>
      <c r="G871" s="24"/>
      <c r="I871" s="4"/>
      <c r="J871" s="25"/>
    </row>
    <row r="872">
      <c r="B872" s="22"/>
      <c r="C872" s="23"/>
      <c r="E872" s="4"/>
      <c r="G872" s="24"/>
      <c r="I872" s="4"/>
      <c r="J872" s="25"/>
    </row>
    <row r="873">
      <c r="B873" s="22"/>
      <c r="C873" s="23"/>
      <c r="E873" s="4"/>
      <c r="G873" s="24"/>
      <c r="I873" s="4"/>
      <c r="J873" s="25"/>
    </row>
    <row r="874">
      <c r="B874" s="22"/>
      <c r="C874" s="23"/>
      <c r="E874" s="4"/>
      <c r="G874" s="24"/>
      <c r="I874" s="4"/>
      <c r="J874" s="25"/>
    </row>
    <row r="875">
      <c r="B875" s="22"/>
      <c r="C875" s="23"/>
      <c r="E875" s="4"/>
      <c r="G875" s="24"/>
      <c r="I875" s="4"/>
      <c r="J875" s="25"/>
    </row>
    <row r="876">
      <c r="B876" s="22"/>
      <c r="C876" s="23"/>
      <c r="E876" s="4"/>
      <c r="G876" s="24"/>
      <c r="I876" s="4"/>
      <c r="J876" s="25"/>
    </row>
    <row r="877">
      <c r="B877" s="22"/>
      <c r="C877" s="23"/>
      <c r="E877" s="4"/>
      <c r="G877" s="24"/>
      <c r="I877" s="4"/>
      <c r="J877" s="25"/>
    </row>
    <row r="878">
      <c r="B878" s="22"/>
      <c r="C878" s="23"/>
      <c r="E878" s="4"/>
      <c r="G878" s="24"/>
      <c r="I878" s="4"/>
      <c r="J878" s="25"/>
    </row>
    <row r="879">
      <c r="B879" s="22"/>
      <c r="C879" s="23"/>
      <c r="E879" s="4"/>
      <c r="G879" s="24"/>
      <c r="I879" s="4"/>
      <c r="J879" s="25"/>
    </row>
    <row r="880">
      <c r="B880" s="22"/>
      <c r="C880" s="23"/>
      <c r="E880" s="4"/>
      <c r="G880" s="24"/>
      <c r="I880" s="4"/>
      <c r="J880" s="25"/>
    </row>
    <row r="881">
      <c r="B881" s="22"/>
      <c r="C881" s="23"/>
      <c r="E881" s="4"/>
      <c r="G881" s="24"/>
      <c r="I881" s="4"/>
      <c r="J881" s="25"/>
    </row>
    <row r="882">
      <c r="B882" s="22"/>
      <c r="C882" s="23"/>
      <c r="E882" s="4"/>
      <c r="G882" s="24"/>
      <c r="I882" s="4"/>
      <c r="J882" s="25"/>
    </row>
    <row r="883">
      <c r="B883" s="22"/>
      <c r="C883" s="23"/>
      <c r="E883" s="4"/>
      <c r="G883" s="24"/>
      <c r="I883" s="4"/>
      <c r="J883" s="25"/>
    </row>
    <row r="884">
      <c r="B884" s="22"/>
      <c r="C884" s="23"/>
      <c r="E884" s="4"/>
      <c r="G884" s="24"/>
      <c r="I884" s="4"/>
      <c r="J884" s="25"/>
    </row>
    <row r="885">
      <c r="B885" s="22"/>
      <c r="C885" s="23"/>
      <c r="E885" s="4"/>
      <c r="G885" s="24"/>
      <c r="I885" s="4"/>
      <c r="J885" s="25"/>
    </row>
    <row r="886">
      <c r="B886" s="22"/>
      <c r="C886" s="23"/>
      <c r="E886" s="4"/>
      <c r="G886" s="24"/>
      <c r="I886" s="4"/>
      <c r="J886" s="25"/>
    </row>
    <row r="887">
      <c r="B887" s="22"/>
      <c r="C887" s="23"/>
      <c r="E887" s="4"/>
      <c r="G887" s="24"/>
      <c r="I887" s="4"/>
      <c r="J887" s="25"/>
    </row>
    <row r="888">
      <c r="B888" s="22"/>
      <c r="C888" s="23"/>
      <c r="E888" s="4"/>
      <c r="G888" s="24"/>
      <c r="I888" s="4"/>
      <c r="J888" s="25"/>
    </row>
    <row r="889">
      <c r="B889" s="22"/>
      <c r="C889" s="23"/>
      <c r="E889" s="4"/>
      <c r="G889" s="24"/>
      <c r="I889" s="4"/>
      <c r="J889" s="25"/>
    </row>
    <row r="890">
      <c r="B890" s="22"/>
      <c r="C890" s="23"/>
      <c r="E890" s="4"/>
      <c r="G890" s="24"/>
      <c r="I890" s="4"/>
      <c r="J890" s="25"/>
    </row>
    <row r="891">
      <c r="B891" s="22"/>
      <c r="C891" s="23"/>
      <c r="E891" s="4"/>
      <c r="G891" s="24"/>
      <c r="I891" s="4"/>
      <c r="J891" s="25"/>
    </row>
    <row r="892">
      <c r="B892" s="22"/>
      <c r="C892" s="23"/>
      <c r="E892" s="4"/>
      <c r="G892" s="24"/>
      <c r="I892" s="4"/>
      <c r="J892" s="25"/>
    </row>
    <row r="893">
      <c r="B893" s="22"/>
      <c r="C893" s="23"/>
      <c r="E893" s="4"/>
      <c r="G893" s="24"/>
      <c r="I893" s="4"/>
      <c r="J893" s="25"/>
    </row>
    <row r="894">
      <c r="B894" s="22"/>
      <c r="C894" s="23"/>
      <c r="E894" s="4"/>
      <c r="G894" s="24"/>
      <c r="I894" s="4"/>
      <c r="J894" s="25"/>
    </row>
    <row r="895">
      <c r="B895" s="22"/>
      <c r="C895" s="23"/>
      <c r="E895" s="4"/>
      <c r="G895" s="24"/>
      <c r="I895" s="4"/>
      <c r="J895" s="25"/>
    </row>
    <row r="896">
      <c r="B896" s="22"/>
      <c r="C896" s="23"/>
      <c r="E896" s="4"/>
      <c r="G896" s="24"/>
      <c r="I896" s="4"/>
      <c r="J896" s="25"/>
    </row>
    <row r="897">
      <c r="B897" s="22"/>
      <c r="C897" s="23"/>
      <c r="E897" s="4"/>
      <c r="G897" s="24"/>
      <c r="I897" s="4"/>
      <c r="J897" s="25"/>
    </row>
    <row r="898">
      <c r="B898" s="22"/>
      <c r="C898" s="23"/>
      <c r="E898" s="4"/>
      <c r="G898" s="24"/>
      <c r="I898" s="4"/>
      <c r="J898" s="25"/>
    </row>
    <row r="899">
      <c r="B899" s="22"/>
      <c r="C899" s="23"/>
      <c r="E899" s="4"/>
      <c r="G899" s="24"/>
      <c r="I899" s="4"/>
      <c r="J899" s="25"/>
    </row>
    <row r="900">
      <c r="B900" s="22"/>
      <c r="C900" s="23"/>
      <c r="E900" s="4"/>
      <c r="G900" s="24"/>
      <c r="I900" s="4"/>
      <c r="J900" s="25"/>
    </row>
    <row r="901">
      <c r="B901" s="22"/>
      <c r="C901" s="23"/>
      <c r="E901" s="4"/>
      <c r="G901" s="24"/>
      <c r="I901" s="4"/>
      <c r="J901" s="25"/>
    </row>
    <row r="902">
      <c r="B902" s="22"/>
      <c r="C902" s="23"/>
      <c r="E902" s="4"/>
      <c r="G902" s="24"/>
      <c r="I902" s="4"/>
      <c r="J902" s="25"/>
    </row>
    <row r="903">
      <c r="B903" s="22"/>
      <c r="C903" s="23"/>
      <c r="E903" s="4"/>
      <c r="G903" s="24"/>
      <c r="I903" s="4"/>
      <c r="J903" s="25"/>
    </row>
    <row r="904">
      <c r="B904" s="22"/>
      <c r="C904" s="23"/>
      <c r="E904" s="4"/>
      <c r="G904" s="24"/>
      <c r="I904" s="4"/>
      <c r="J904" s="25"/>
    </row>
    <row r="905">
      <c r="B905" s="22"/>
      <c r="C905" s="23"/>
      <c r="E905" s="4"/>
      <c r="G905" s="24"/>
      <c r="I905" s="4"/>
      <c r="J905" s="25"/>
    </row>
    <row r="906">
      <c r="B906" s="22"/>
      <c r="C906" s="23"/>
      <c r="E906" s="4"/>
      <c r="G906" s="24"/>
      <c r="I906" s="4"/>
      <c r="J906" s="25"/>
    </row>
    <row r="907">
      <c r="B907" s="22"/>
      <c r="C907" s="23"/>
      <c r="E907" s="4"/>
      <c r="G907" s="24"/>
      <c r="I907" s="4"/>
      <c r="J907" s="25"/>
    </row>
    <row r="908">
      <c r="B908" s="22"/>
      <c r="C908" s="23"/>
      <c r="E908" s="4"/>
      <c r="G908" s="24"/>
      <c r="I908" s="4"/>
      <c r="J908" s="25"/>
    </row>
    <row r="909">
      <c r="B909" s="22"/>
      <c r="C909" s="23"/>
      <c r="E909" s="4"/>
      <c r="G909" s="24"/>
      <c r="I909" s="4"/>
      <c r="J909" s="25"/>
    </row>
    <row r="910">
      <c r="B910" s="22"/>
      <c r="C910" s="23"/>
      <c r="E910" s="4"/>
      <c r="G910" s="24"/>
      <c r="I910" s="4"/>
      <c r="J910" s="25"/>
    </row>
    <row r="911">
      <c r="B911" s="22"/>
      <c r="C911" s="23"/>
      <c r="E911" s="4"/>
      <c r="G911" s="24"/>
      <c r="I911" s="4"/>
      <c r="J911" s="25"/>
    </row>
    <row r="912">
      <c r="B912" s="22"/>
      <c r="C912" s="23"/>
      <c r="E912" s="4"/>
      <c r="G912" s="24"/>
      <c r="I912" s="4"/>
      <c r="J912" s="25"/>
    </row>
    <row r="913">
      <c r="B913" s="22"/>
      <c r="C913" s="23"/>
      <c r="E913" s="4"/>
      <c r="G913" s="24"/>
      <c r="I913" s="4"/>
      <c r="J913" s="25"/>
    </row>
    <row r="914">
      <c r="B914" s="22"/>
      <c r="C914" s="23"/>
      <c r="E914" s="4"/>
      <c r="G914" s="24"/>
      <c r="I914" s="4"/>
      <c r="J914" s="25"/>
    </row>
    <row r="915">
      <c r="B915" s="22"/>
      <c r="C915" s="23"/>
      <c r="E915" s="4"/>
      <c r="G915" s="24"/>
      <c r="I915" s="4"/>
      <c r="J915" s="25"/>
    </row>
    <row r="916">
      <c r="B916" s="22"/>
      <c r="C916" s="23"/>
      <c r="E916" s="4"/>
      <c r="G916" s="24"/>
      <c r="I916" s="4"/>
      <c r="J916" s="25"/>
    </row>
    <row r="917">
      <c r="B917" s="22"/>
      <c r="C917" s="23"/>
      <c r="E917" s="4"/>
      <c r="G917" s="24"/>
      <c r="I917" s="4"/>
      <c r="J917" s="25"/>
    </row>
    <row r="918">
      <c r="B918" s="22"/>
      <c r="C918" s="23"/>
      <c r="E918" s="4"/>
      <c r="G918" s="24"/>
      <c r="I918" s="4"/>
      <c r="J918" s="25"/>
    </row>
    <row r="919">
      <c r="B919" s="22"/>
      <c r="C919" s="23"/>
      <c r="E919" s="4"/>
      <c r="G919" s="24"/>
      <c r="I919" s="4"/>
      <c r="J919" s="25"/>
    </row>
    <row r="920">
      <c r="B920" s="22"/>
      <c r="C920" s="23"/>
      <c r="E920" s="4"/>
      <c r="G920" s="24"/>
      <c r="I920" s="4"/>
      <c r="J920" s="25"/>
    </row>
    <row r="921">
      <c r="B921" s="22"/>
      <c r="C921" s="23"/>
      <c r="E921" s="4"/>
      <c r="G921" s="24"/>
      <c r="I921" s="4"/>
      <c r="J921" s="25"/>
    </row>
    <row r="922">
      <c r="B922" s="22"/>
      <c r="C922" s="23"/>
      <c r="E922" s="4"/>
      <c r="G922" s="24"/>
      <c r="I922" s="4"/>
      <c r="J922" s="25"/>
    </row>
    <row r="923">
      <c r="B923" s="22"/>
      <c r="C923" s="23"/>
      <c r="E923" s="4"/>
      <c r="G923" s="24"/>
      <c r="I923" s="4"/>
      <c r="J923" s="25"/>
    </row>
    <row r="924">
      <c r="B924" s="22"/>
      <c r="C924" s="23"/>
      <c r="E924" s="4"/>
      <c r="G924" s="24"/>
      <c r="I924" s="4"/>
      <c r="J924" s="25"/>
    </row>
    <row r="925">
      <c r="B925" s="22"/>
      <c r="C925" s="23"/>
      <c r="E925" s="4"/>
      <c r="G925" s="24"/>
      <c r="I925" s="4"/>
      <c r="J925" s="25"/>
    </row>
    <row r="926">
      <c r="B926" s="22"/>
      <c r="C926" s="23"/>
      <c r="E926" s="4"/>
      <c r="G926" s="24"/>
      <c r="I926" s="4"/>
      <c r="J926" s="25"/>
    </row>
    <row r="927">
      <c r="B927" s="22"/>
      <c r="C927" s="23"/>
      <c r="E927" s="4"/>
      <c r="G927" s="24"/>
      <c r="I927" s="4"/>
      <c r="J927" s="25"/>
    </row>
    <row r="928">
      <c r="B928" s="22"/>
      <c r="C928" s="23"/>
      <c r="E928" s="4"/>
      <c r="G928" s="24"/>
      <c r="I928" s="4"/>
      <c r="J928" s="25"/>
    </row>
    <row r="929">
      <c r="B929" s="22"/>
      <c r="C929" s="23"/>
      <c r="E929" s="4"/>
      <c r="G929" s="24"/>
      <c r="I929" s="4"/>
      <c r="J929" s="25"/>
    </row>
    <row r="930">
      <c r="B930" s="22"/>
      <c r="C930" s="23"/>
      <c r="E930" s="4"/>
      <c r="G930" s="24"/>
      <c r="I930" s="4"/>
      <c r="J930" s="25"/>
    </row>
    <row r="931">
      <c r="B931" s="22"/>
      <c r="C931" s="23"/>
      <c r="E931" s="4"/>
      <c r="G931" s="24"/>
      <c r="I931" s="4"/>
      <c r="J931" s="25"/>
    </row>
    <row r="932">
      <c r="B932" s="22"/>
      <c r="C932" s="23"/>
      <c r="E932" s="4"/>
      <c r="G932" s="24"/>
      <c r="I932" s="4"/>
      <c r="J932" s="25"/>
    </row>
    <row r="933">
      <c r="B933" s="22"/>
      <c r="C933" s="23"/>
      <c r="E933" s="4"/>
      <c r="G933" s="24"/>
      <c r="I933" s="4"/>
      <c r="J933" s="25"/>
    </row>
    <row r="934">
      <c r="B934" s="22"/>
      <c r="C934" s="23"/>
      <c r="E934" s="4"/>
      <c r="G934" s="24"/>
      <c r="I934" s="4"/>
      <c r="J934" s="25"/>
    </row>
    <row r="935">
      <c r="B935" s="22"/>
      <c r="C935" s="23"/>
      <c r="E935" s="4"/>
      <c r="G935" s="24"/>
      <c r="I935" s="4"/>
      <c r="J935" s="25"/>
    </row>
    <row r="936">
      <c r="B936" s="22"/>
      <c r="C936" s="23"/>
      <c r="E936" s="4"/>
      <c r="G936" s="24"/>
      <c r="I936" s="4"/>
      <c r="J936" s="25"/>
    </row>
    <row r="937">
      <c r="B937" s="22"/>
      <c r="C937" s="23"/>
      <c r="E937" s="4"/>
      <c r="G937" s="24"/>
      <c r="I937" s="4"/>
      <c r="J937" s="25"/>
    </row>
    <row r="938">
      <c r="B938" s="22"/>
      <c r="C938" s="23"/>
      <c r="E938" s="4"/>
      <c r="G938" s="24"/>
      <c r="I938" s="4"/>
      <c r="J938" s="25"/>
    </row>
    <row r="939">
      <c r="B939" s="22"/>
      <c r="C939" s="23"/>
      <c r="E939" s="4"/>
      <c r="G939" s="24"/>
      <c r="I939" s="4"/>
      <c r="J939" s="25"/>
    </row>
    <row r="940">
      <c r="B940" s="22"/>
      <c r="C940" s="23"/>
      <c r="E940" s="4"/>
      <c r="G940" s="24"/>
      <c r="I940" s="4"/>
      <c r="J940" s="25"/>
    </row>
    <row r="941">
      <c r="B941" s="22"/>
      <c r="C941" s="23"/>
      <c r="E941" s="4"/>
      <c r="G941" s="24"/>
      <c r="I941" s="4"/>
      <c r="J941" s="25"/>
    </row>
    <row r="942">
      <c r="B942" s="22"/>
      <c r="C942" s="23"/>
      <c r="E942" s="4"/>
      <c r="G942" s="24"/>
      <c r="I942" s="4"/>
      <c r="J942" s="25"/>
    </row>
    <row r="943">
      <c r="B943" s="22"/>
      <c r="C943" s="23"/>
      <c r="E943" s="4"/>
      <c r="G943" s="24"/>
      <c r="I943" s="4"/>
      <c r="J943" s="25"/>
    </row>
    <row r="944">
      <c r="B944" s="22"/>
      <c r="C944" s="23"/>
      <c r="E944" s="4"/>
      <c r="G944" s="24"/>
      <c r="I944" s="4"/>
      <c r="J944" s="25"/>
    </row>
    <row r="945">
      <c r="B945" s="22"/>
      <c r="C945" s="23"/>
      <c r="E945" s="4"/>
      <c r="G945" s="24"/>
      <c r="I945" s="4"/>
      <c r="J945" s="25"/>
    </row>
    <row r="946">
      <c r="B946" s="22"/>
      <c r="C946" s="23"/>
      <c r="E946" s="4"/>
      <c r="G946" s="24"/>
      <c r="I946" s="4"/>
      <c r="J946" s="25"/>
    </row>
    <row r="947">
      <c r="B947" s="22"/>
      <c r="C947" s="23"/>
      <c r="E947" s="4"/>
      <c r="G947" s="24"/>
      <c r="I947" s="4"/>
      <c r="J947" s="25"/>
    </row>
    <row r="948">
      <c r="B948" s="22"/>
      <c r="C948" s="23"/>
      <c r="E948" s="4"/>
      <c r="G948" s="24"/>
      <c r="I948" s="4"/>
      <c r="J948" s="25"/>
    </row>
    <row r="949">
      <c r="B949" s="22"/>
      <c r="C949" s="23"/>
      <c r="E949" s="4"/>
      <c r="G949" s="24"/>
      <c r="I949" s="4"/>
      <c r="J949" s="25"/>
    </row>
    <row r="950">
      <c r="B950" s="22"/>
      <c r="C950" s="23"/>
      <c r="E950" s="4"/>
      <c r="G950" s="24"/>
      <c r="I950" s="4"/>
      <c r="J950" s="25"/>
    </row>
    <row r="951">
      <c r="B951" s="22"/>
      <c r="C951" s="23"/>
      <c r="E951" s="4"/>
      <c r="G951" s="24"/>
      <c r="I951" s="4"/>
      <c r="J951" s="25"/>
    </row>
    <row r="952">
      <c r="B952" s="22"/>
      <c r="C952" s="23"/>
      <c r="E952" s="4"/>
      <c r="G952" s="24"/>
      <c r="I952" s="4"/>
      <c r="J952" s="25"/>
    </row>
    <row r="953">
      <c r="B953" s="22"/>
      <c r="C953" s="23"/>
      <c r="E953" s="4"/>
      <c r="G953" s="24"/>
      <c r="I953" s="4"/>
      <c r="J953" s="25"/>
    </row>
    <row r="954">
      <c r="B954" s="22"/>
      <c r="C954" s="23"/>
      <c r="E954" s="4"/>
      <c r="G954" s="24"/>
      <c r="I954" s="4"/>
      <c r="J954" s="25"/>
    </row>
    <row r="955">
      <c r="B955" s="22"/>
      <c r="C955" s="23"/>
      <c r="E955" s="4"/>
      <c r="G955" s="24"/>
      <c r="I955" s="4"/>
      <c r="J955" s="25"/>
    </row>
    <row r="956">
      <c r="B956" s="22"/>
      <c r="C956" s="23"/>
      <c r="E956" s="4"/>
      <c r="G956" s="24"/>
      <c r="I956" s="4"/>
      <c r="J956" s="25"/>
    </row>
    <row r="957">
      <c r="B957" s="22"/>
      <c r="C957" s="23"/>
      <c r="E957" s="4"/>
      <c r="G957" s="24"/>
      <c r="I957" s="4"/>
      <c r="J957" s="25"/>
    </row>
    <row r="958">
      <c r="B958" s="22"/>
      <c r="C958" s="23"/>
      <c r="E958" s="4"/>
      <c r="G958" s="24"/>
      <c r="I958" s="4"/>
      <c r="J958" s="25"/>
    </row>
    <row r="959">
      <c r="B959" s="22"/>
      <c r="C959" s="23"/>
      <c r="E959" s="4"/>
      <c r="G959" s="24"/>
      <c r="I959" s="4"/>
      <c r="J959" s="25"/>
    </row>
    <row r="960">
      <c r="B960" s="22"/>
      <c r="C960" s="23"/>
      <c r="E960" s="4"/>
      <c r="G960" s="24"/>
      <c r="I960" s="4"/>
      <c r="J960" s="25"/>
    </row>
    <row r="961">
      <c r="B961" s="22"/>
      <c r="C961" s="23"/>
      <c r="E961" s="4"/>
      <c r="G961" s="24"/>
      <c r="I961" s="4"/>
      <c r="J961" s="25"/>
    </row>
    <row r="962">
      <c r="B962" s="22"/>
      <c r="C962" s="23"/>
      <c r="E962" s="4"/>
      <c r="G962" s="24"/>
      <c r="I962" s="4"/>
      <c r="J962" s="25"/>
    </row>
    <row r="963">
      <c r="B963" s="22"/>
      <c r="C963" s="23"/>
      <c r="E963" s="4"/>
      <c r="G963" s="24"/>
      <c r="I963" s="4"/>
      <c r="J963" s="25"/>
    </row>
    <row r="964">
      <c r="B964" s="22"/>
      <c r="C964" s="23"/>
      <c r="E964" s="4"/>
      <c r="G964" s="24"/>
      <c r="I964" s="4"/>
      <c r="J964" s="25"/>
    </row>
    <row r="965">
      <c r="B965" s="22"/>
      <c r="C965" s="23"/>
      <c r="E965" s="4"/>
      <c r="G965" s="24"/>
      <c r="I965" s="4"/>
      <c r="J965" s="25"/>
    </row>
    <row r="966">
      <c r="B966" s="22"/>
      <c r="C966" s="23"/>
      <c r="E966" s="4"/>
      <c r="G966" s="24"/>
      <c r="I966" s="4"/>
      <c r="J966" s="25"/>
    </row>
    <row r="967">
      <c r="B967" s="22"/>
      <c r="C967" s="23"/>
      <c r="E967" s="4"/>
      <c r="G967" s="24"/>
      <c r="I967" s="4"/>
      <c r="J967" s="25"/>
    </row>
    <row r="968">
      <c r="B968" s="22"/>
      <c r="C968" s="23"/>
      <c r="E968" s="4"/>
      <c r="G968" s="24"/>
      <c r="I968" s="4"/>
      <c r="J968" s="25"/>
    </row>
    <row r="969">
      <c r="B969" s="22"/>
      <c r="C969" s="23"/>
      <c r="E969" s="4"/>
      <c r="G969" s="24"/>
      <c r="I969" s="4"/>
      <c r="J969" s="25"/>
    </row>
    <row r="970">
      <c r="B970" s="22"/>
      <c r="C970" s="23"/>
      <c r="E970" s="4"/>
      <c r="G970" s="24"/>
      <c r="I970" s="4"/>
      <c r="J970" s="25"/>
    </row>
    <row r="971">
      <c r="B971" s="22"/>
      <c r="C971" s="23"/>
      <c r="E971" s="4"/>
      <c r="G971" s="24"/>
      <c r="I971" s="4"/>
      <c r="J971" s="25"/>
    </row>
    <row r="972">
      <c r="B972" s="22"/>
      <c r="C972" s="23"/>
      <c r="E972" s="4"/>
      <c r="G972" s="24"/>
      <c r="I972" s="4"/>
      <c r="J972" s="25"/>
    </row>
    <row r="973">
      <c r="B973" s="22"/>
      <c r="C973" s="23"/>
      <c r="E973" s="4"/>
      <c r="G973" s="24"/>
      <c r="I973" s="4"/>
      <c r="J973" s="25"/>
    </row>
    <row r="974">
      <c r="B974" s="22"/>
      <c r="C974" s="23"/>
      <c r="E974" s="4"/>
      <c r="G974" s="24"/>
      <c r="I974" s="4"/>
      <c r="J974" s="25"/>
    </row>
    <row r="975">
      <c r="B975" s="22"/>
      <c r="C975" s="23"/>
      <c r="E975" s="4"/>
      <c r="G975" s="24"/>
      <c r="I975" s="4"/>
      <c r="J975" s="25"/>
    </row>
    <row r="976">
      <c r="B976" s="22"/>
      <c r="C976" s="23"/>
      <c r="E976" s="4"/>
      <c r="G976" s="24"/>
      <c r="I976" s="4"/>
      <c r="J976" s="25"/>
    </row>
    <row r="977">
      <c r="B977" s="22"/>
      <c r="C977" s="23"/>
      <c r="E977" s="4"/>
      <c r="G977" s="24"/>
      <c r="I977" s="4"/>
      <c r="J977" s="25"/>
    </row>
    <row r="978">
      <c r="B978" s="22"/>
      <c r="C978" s="23"/>
      <c r="E978" s="4"/>
      <c r="G978" s="24"/>
      <c r="I978" s="4"/>
      <c r="J978" s="25"/>
    </row>
    <row r="979">
      <c r="B979" s="22"/>
      <c r="C979" s="23"/>
      <c r="E979" s="4"/>
      <c r="G979" s="24"/>
      <c r="I979" s="4"/>
      <c r="J979" s="25"/>
    </row>
    <row r="980">
      <c r="B980" s="22"/>
      <c r="C980" s="23"/>
      <c r="E980" s="4"/>
      <c r="G980" s="24"/>
      <c r="I980" s="4"/>
      <c r="J980" s="25"/>
    </row>
    <row r="981">
      <c r="B981" s="22"/>
      <c r="C981" s="23"/>
      <c r="E981" s="4"/>
      <c r="G981" s="24"/>
      <c r="I981" s="4"/>
      <c r="J981" s="25"/>
    </row>
    <row r="982">
      <c r="B982" s="22"/>
      <c r="C982" s="23"/>
      <c r="E982" s="4"/>
      <c r="G982" s="24"/>
      <c r="I982" s="4"/>
      <c r="J982" s="25"/>
    </row>
    <row r="983">
      <c r="B983" s="22"/>
      <c r="C983" s="23"/>
      <c r="E983" s="4"/>
      <c r="G983" s="24"/>
      <c r="I983" s="4"/>
      <c r="J983" s="25"/>
    </row>
    <row r="984">
      <c r="B984" s="22"/>
      <c r="C984" s="23"/>
      <c r="E984" s="4"/>
      <c r="G984" s="24"/>
      <c r="I984" s="4"/>
      <c r="J984" s="25"/>
    </row>
    <row r="985">
      <c r="B985" s="22"/>
      <c r="C985" s="23"/>
      <c r="E985" s="4"/>
      <c r="G985" s="24"/>
      <c r="I985" s="4"/>
      <c r="J985" s="25"/>
    </row>
    <row r="986">
      <c r="B986" s="22"/>
      <c r="C986" s="23"/>
      <c r="E986" s="4"/>
      <c r="G986" s="24"/>
      <c r="I986" s="4"/>
      <c r="J986" s="25"/>
    </row>
    <row r="987">
      <c r="B987" s="22"/>
      <c r="C987" s="23"/>
      <c r="E987" s="4"/>
      <c r="G987" s="24"/>
      <c r="I987" s="4"/>
      <c r="J987" s="25"/>
    </row>
    <row r="988">
      <c r="B988" s="22"/>
      <c r="C988" s="23"/>
      <c r="E988" s="4"/>
      <c r="G988" s="24"/>
      <c r="I988" s="4"/>
      <c r="J988" s="25"/>
    </row>
    <row r="989">
      <c r="B989" s="22"/>
      <c r="C989" s="23"/>
      <c r="E989" s="4"/>
      <c r="G989" s="24"/>
      <c r="I989" s="4"/>
      <c r="J989" s="25"/>
    </row>
    <row r="990">
      <c r="B990" s="22"/>
      <c r="C990" s="23"/>
      <c r="E990" s="4"/>
      <c r="G990" s="24"/>
      <c r="I990" s="4"/>
      <c r="J990" s="25"/>
    </row>
    <row r="991">
      <c r="B991" s="22"/>
      <c r="C991" s="23"/>
      <c r="E991" s="4"/>
      <c r="G991" s="24"/>
      <c r="I991" s="4"/>
      <c r="J991" s="25"/>
    </row>
    <row r="992">
      <c r="B992" s="22"/>
      <c r="C992" s="23"/>
      <c r="E992" s="4"/>
      <c r="G992" s="24"/>
      <c r="I992" s="4"/>
      <c r="J992" s="25"/>
    </row>
    <row r="993">
      <c r="B993" s="22"/>
      <c r="C993" s="23"/>
      <c r="E993" s="4"/>
      <c r="G993" s="24"/>
      <c r="I993" s="4"/>
      <c r="J993" s="25"/>
    </row>
    <row r="994">
      <c r="B994" s="22"/>
      <c r="C994" s="23"/>
      <c r="E994" s="4"/>
      <c r="G994" s="24"/>
      <c r="I994" s="4"/>
      <c r="J994" s="25"/>
    </row>
    <row r="995">
      <c r="B995" s="22"/>
      <c r="C995" s="23"/>
      <c r="E995" s="4"/>
      <c r="G995" s="24"/>
      <c r="I995" s="4"/>
      <c r="J995" s="25"/>
    </row>
    <row r="996">
      <c r="B996" s="22"/>
      <c r="C996" s="23"/>
      <c r="E996" s="4"/>
      <c r="G996" s="24"/>
      <c r="I996" s="4"/>
      <c r="J996" s="25"/>
    </row>
    <row r="997">
      <c r="B997" s="22"/>
      <c r="C997" s="23"/>
      <c r="E997" s="4"/>
      <c r="G997" s="24"/>
      <c r="I997" s="4"/>
      <c r="J997" s="25"/>
    </row>
    <row r="998">
      <c r="B998" s="22"/>
      <c r="C998" s="23"/>
      <c r="E998" s="4"/>
      <c r="G998" s="24"/>
      <c r="I998" s="4"/>
      <c r="J998" s="25"/>
    </row>
    <row r="999">
      <c r="B999" s="22"/>
      <c r="C999" s="23"/>
      <c r="E999" s="4"/>
      <c r="G999" s="24"/>
      <c r="I999" s="4"/>
      <c r="J999" s="25"/>
    </row>
    <row r="1000">
      <c r="B1000" s="22"/>
      <c r="C1000" s="23"/>
      <c r="E1000" s="4"/>
      <c r="G1000" s="24"/>
      <c r="I1000" s="4"/>
      <c r="J1000" s="25"/>
    </row>
    <row r="1001">
      <c r="B1001" s="22"/>
      <c r="C1001" s="23"/>
      <c r="E1001" s="4"/>
      <c r="G1001" s="24"/>
      <c r="I1001" s="4"/>
      <c r="J1001" s="25"/>
    </row>
    <row r="1002">
      <c r="B1002" s="22"/>
      <c r="C1002" s="23"/>
      <c r="E1002" s="4"/>
      <c r="G1002" s="24"/>
      <c r="I1002" s="4"/>
      <c r="J1002" s="25"/>
    </row>
    <row r="1003">
      <c r="B1003" s="22"/>
      <c r="C1003" s="23"/>
      <c r="E1003" s="4"/>
      <c r="G1003" s="24"/>
      <c r="I1003" s="4"/>
      <c r="J1003" s="25"/>
    </row>
    <row r="1004">
      <c r="B1004" s="22"/>
      <c r="C1004" s="23"/>
      <c r="E1004" s="4"/>
      <c r="G1004" s="24"/>
      <c r="I1004" s="4"/>
      <c r="J1004" s="25"/>
    </row>
    <row r="1005">
      <c r="B1005" s="22"/>
      <c r="C1005" s="23"/>
      <c r="E1005" s="4"/>
      <c r="G1005" s="24"/>
      <c r="I1005" s="4"/>
      <c r="J1005" s="25"/>
    </row>
    <row r="1006">
      <c r="B1006" s="22"/>
      <c r="C1006" s="23"/>
      <c r="E1006" s="4"/>
      <c r="G1006" s="24"/>
      <c r="I1006" s="4"/>
      <c r="J1006" s="25"/>
    </row>
    <row r="1007">
      <c r="B1007" s="22"/>
      <c r="C1007" s="23"/>
      <c r="E1007" s="4"/>
      <c r="G1007" s="24"/>
      <c r="I1007" s="4"/>
      <c r="J1007" s="25"/>
    </row>
    <row r="1008">
      <c r="B1008" s="22"/>
      <c r="C1008" s="23"/>
      <c r="E1008" s="4"/>
      <c r="G1008" s="24"/>
      <c r="I1008" s="4"/>
      <c r="J1008" s="25"/>
    </row>
    <row r="1009">
      <c r="B1009" s="22"/>
      <c r="C1009" s="23"/>
      <c r="E1009" s="4"/>
      <c r="G1009" s="24"/>
      <c r="I1009" s="4"/>
      <c r="J1009" s="25"/>
    </row>
    <row r="1010">
      <c r="B1010" s="22"/>
      <c r="C1010" s="23"/>
      <c r="E1010" s="4"/>
      <c r="G1010" s="24"/>
      <c r="I1010" s="4"/>
      <c r="J1010" s="25"/>
    </row>
    <row r="1011">
      <c r="B1011" s="22"/>
      <c r="C1011" s="23"/>
      <c r="E1011" s="4"/>
      <c r="G1011" s="24"/>
      <c r="I1011" s="4"/>
      <c r="J1011" s="25"/>
    </row>
    <row r="1012">
      <c r="B1012" s="22"/>
      <c r="C1012" s="23"/>
      <c r="E1012" s="4"/>
      <c r="G1012" s="24"/>
      <c r="I1012" s="4"/>
      <c r="J1012" s="25"/>
    </row>
    <row r="1013">
      <c r="B1013" s="22"/>
      <c r="C1013" s="23"/>
      <c r="E1013" s="4"/>
      <c r="G1013" s="24"/>
      <c r="I1013" s="4"/>
      <c r="J1013" s="25"/>
    </row>
    <row r="1014">
      <c r="B1014" s="22"/>
      <c r="C1014" s="23"/>
      <c r="E1014" s="4"/>
      <c r="G1014" s="24"/>
      <c r="I1014" s="4"/>
      <c r="J1014" s="25"/>
    </row>
    <row r="1015">
      <c r="B1015" s="22"/>
      <c r="C1015" s="23"/>
      <c r="E1015" s="4"/>
      <c r="G1015" s="24"/>
      <c r="I1015" s="4"/>
      <c r="J1015" s="25"/>
    </row>
    <row r="1016">
      <c r="B1016" s="22"/>
      <c r="C1016" s="23"/>
      <c r="E1016" s="4"/>
      <c r="G1016" s="24"/>
      <c r="I1016" s="4"/>
      <c r="J1016" s="25"/>
    </row>
    <row r="1017">
      <c r="B1017" s="22"/>
      <c r="C1017" s="23"/>
      <c r="E1017" s="4"/>
      <c r="G1017" s="24"/>
      <c r="I1017" s="4"/>
      <c r="J1017" s="25"/>
    </row>
    <row r="1018">
      <c r="B1018" s="22"/>
      <c r="C1018" s="23"/>
      <c r="E1018" s="4"/>
      <c r="G1018" s="24"/>
      <c r="I1018" s="4"/>
      <c r="J1018" s="25"/>
    </row>
    <row r="1019">
      <c r="B1019" s="22"/>
      <c r="C1019" s="23"/>
      <c r="E1019" s="4"/>
      <c r="G1019" s="24"/>
      <c r="I1019" s="4"/>
      <c r="J1019" s="25"/>
    </row>
    <row r="1020">
      <c r="B1020" s="22"/>
      <c r="C1020" s="23"/>
      <c r="E1020" s="4"/>
      <c r="G1020" s="24"/>
      <c r="I1020" s="4"/>
      <c r="J1020" s="25"/>
    </row>
    <row r="1021">
      <c r="B1021" s="22"/>
      <c r="C1021" s="23"/>
      <c r="E1021" s="4"/>
      <c r="G1021" s="24"/>
      <c r="I1021" s="4"/>
      <c r="J1021" s="25"/>
    </row>
    <row r="1022">
      <c r="B1022" s="22"/>
      <c r="C1022" s="23"/>
      <c r="E1022" s="4"/>
      <c r="G1022" s="24"/>
      <c r="I1022" s="4"/>
      <c r="J1022" s="25"/>
    </row>
    <row r="1023">
      <c r="B1023" s="22"/>
      <c r="C1023" s="23"/>
      <c r="E1023" s="4"/>
      <c r="G1023" s="24"/>
      <c r="I1023" s="4"/>
      <c r="J1023" s="25"/>
    </row>
    <row r="1024">
      <c r="B1024" s="22"/>
      <c r="C1024" s="23"/>
      <c r="E1024" s="4"/>
      <c r="G1024" s="24"/>
      <c r="I1024" s="4"/>
      <c r="J1024" s="25"/>
    </row>
    <row r="1025">
      <c r="B1025" s="22"/>
      <c r="C1025" s="23"/>
      <c r="E1025" s="4"/>
      <c r="G1025" s="24"/>
      <c r="I1025" s="4"/>
      <c r="J1025" s="25"/>
    </row>
    <row r="1026">
      <c r="B1026" s="22"/>
      <c r="C1026" s="23"/>
      <c r="E1026" s="4"/>
      <c r="G1026" s="24"/>
      <c r="I1026" s="4"/>
      <c r="J1026" s="25"/>
    </row>
    <row r="1027">
      <c r="B1027" s="22"/>
      <c r="C1027" s="23"/>
      <c r="E1027" s="4"/>
      <c r="G1027" s="24"/>
      <c r="I1027" s="4"/>
      <c r="J1027" s="25"/>
    </row>
    <row r="1028">
      <c r="B1028" s="22"/>
      <c r="C1028" s="23"/>
      <c r="E1028" s="4"/>
      <c r="G1028" s="24"/>
      <c r="I1028" s="4"/>
      <c r="J1028" s="25"/>
    </row>
    <row r="1029">
      <c r="B1029" s="22"/>
      <c r="C1029" s="23"/>
      <c r="E1029" s="4"/>
      <c r="G1029" s="24"/>
      <c r="I1029" s="4"/>
      <c r="J1029" s="25"/>
    </row>
    <row r="1030">
      <c r="B1030" s="22"/>
      <c r="C1030" s="23"/>
      <c r="E1030" s="4"/>
      <c r="G1030" s="24"/>
      <c r="I1030" s="4"/>
      <c r="J1030" s="25"/>
    </row>
    <row r="1031">
      <c r="B1031" s="22"/>
      <c r="C1031" s="23"/>
      <c r="E1031" s="4"/>
      <c r="G1031" s="24"/>
      <c r="I1031" s="4"/>
      <c r="J1031" s="25"/>
    </row>
    <row r="1032">
      <c r="B1032" s="22"/>
      <c r="C1032" s="23"/>
      <c r="E1032" s="4"/>
      <c r="G1032" s="24"/>
      <c r="I1032" s="4"/>
      <c r="J1032" s="25"/>
    </row>
    <row r="1033">
      <c r="B1033" s="22"/>
      <c r="C1033" s="23"/>
      <c r="E1033" s="4"/>
      <c r="G1033" s="24"/>
      <c r="I1033" s="4"/>
      <c r="J1033" s="25"/>
    </row>
    <row r="1034">
      <c r="B1034" s="22"/>
      <c r="C1034" s="23"/>
      <c r="E1034" s="4"/>
      <c r="G1034" s="24"/>
      <c r="I1034" s="4"/>
      <c r="J1034" s="25"/>
    </row>
    <row r="1035">
      <c r="B1035" s="22"/>
      <c r="C1035" s="23"/>
      <c r="E1035" s="4"/>
      <c r="G1035" s="24"/>
      <c r="I1035" s="4"/>
      <c r="J1035" s="25"/>
    </row>
    <row r="1036">
      <c r="B1036" s="22"/>
      <c r="C1036" s="23"/>
      <c r="E1036" s="4"/>
      <c r="G1036" s="24"/>
      <c r="I1036" s="4"/>
      <c r="J1036" s="25"/>
    </row>
    <row r="1037">
      <c r="B1037" s="22"/>
      <c r="C1037" s="23"/>
      <c r="E1037" s="4"/>
      <c r="G1037" s="24"/>
      <c r="I1037" s="4"/>
      <c r="J1037" s="25"/>
    </row>
    <row r="1038">
      <c r="B1038" s="22"/>
      <c r="C1038" s="23"/>
      <c r="E1038" s="4"/>
      <c r="G1038" s="24"/>
      <c r="I1038" s="4"/>
      <c r="J1038" s="25"/>
    </row>
    <row r="1039">
      <c r="B1039" s="22"/>
      <c r="C1039" s="23"/>
      <c r="E1039" s="4"/>
      <c r="G1039" s="24"/>
      <c r="I1039" s="4"/>
      <c r="J1039" s="25"/>
    </row>
    <row r="1040">
      <c r="B1040" s="22"/>
      <c r="C1040" s="23"/>
      <c r="E1040" s="4"/>
      <c r="G1040" s="24"/>
      <c r="I1040" s="4"/>
      <c r="J1040" s="25"/>
    </row>
    <row r="1041">
      <c r="B1041" s="22"/>
      <c r="C1041" s="23"/>
      <c r="E1041" s="4"/>
      <c r="G1041" s="24"/>
      <c r="I1041" s="4"/>
      <c r="J1041" s="25"/>
    </row>
    <row r="1042">
      <c r="B1042" s="22"/>
      <c r="C1042" s="23"/>
      <c r="E1042" s="4"/>
      <c r="G1042" s="24"/>
      <c r="I1042" s="4"/>
      <c r="J1042" s="25"/>
    </row>
    <row r="1043">
      <c r="B1043" s="22"/>
      <c r="C1043" s="23"/>
      <c r="E1043" s="4"/>
      <c r="G1043" s="24"/>
      <c r="I1043" s="4"/>
      <c r="J1043" s="25"/>
    </row>
    <row r="1044">
      <c r="B1044" s="22"/>
      <c r="C1044" s="23"/>
      <c r="E1044" s="4"/>
      <c r="G1044" s="24"/>
      <c r="I1044" s="4"/>
      <c r="J1044" s="25"/>
    </row>
    <row r="1045">
      <c r="B1045" s="22"/>
      <c r="C1045" s="23"/>
      <c r="E1045" s="4"/>
      <c r="G1045" s="24"/>
      <c r="I1045" s="4"/>
      <c r="J1045" s="25"/>
    </row>
    <row r="1046">
      <c r="B1046" s="22"/>
      <c r="C1046" s="23"/>
      <c r="E1046" s="4"/>
      <c r="G1046" s="24"/>
      <c r="I1046" s="4"/>
      <c r="J1046" s="25"/>
    </row>
    <row r="1047">
      <c r="B1047" s="22"/>
      <c r="C1047" s="23"/>
      <c r="E1047" s="4"/>
      <c r="G1047" s="24"/>
      <c r="I1047" s="4"/>
      <c r="J1047" s="25"/>
    </row>
    <row r="1048">
      <c r="B1048" s="22"/>
      <c r="C1048" s="23"/>
      <c r="E1048" s="4"/>
      <c r="G1048" s="24"/>
      <c r="I1048" s="4"/>
      <c r="J1048" s="25"/>
    </row>
    <row r="1049">
      <c r="B1049" s="22"/>
      <c r="C1049" s="23"/>
      <c r="E1049" s="4"/>
      <c r="G1049" s="24"/>
      <c r="J1049" s="25"/>
    </row>
  </sheetData>
  <autoFilter ref="$A$1:$L$391">
    <filterColumn colId="4">
      <filters>
        <filter val="Židlochovice"/>
      </filters>
    </filterColumn>
    <sortState ref="A1:L391">
      <sortCondition ref="D1:D391"/>
      <sortCondition descending="1" ref="J1:J391"/>
      <sortCondition ref="K1:K391"/>
      <sortCondition ref="B1:B391"/>
    </sortState>
  </autoFilter>
  <dataValidations>
    <dataValidation type="list" allowBlank="1" showDropDown="1" showErrorMessage="1" sqref="G2:G1049">
      <formula1>'Přívlastky'!$A$1:$A$100</formula1>
    </dataValidation>
    <dataValidation type="list" allowBlank="1" showDropDown="1" showErrorMessage="1" sqref="E2:E1049">
      <formula1>Obce!$A$1:$A$138</formula1>
    </dataValidation>
    <dataValidation type="list" allowBlank="1" showDropDown="1" showErrorMessage="1" sqref="I2:I1048">
      <formula1>'Odrůdy a zkratky'!$A$1:$A$200</formula1>
    </dataValidation>
  </dataValidations>
  <printOptions gridLines="1" horizontalCentered="1"/>
  <pageMargins bottom="0.75" footer="0.0" header="0.0" left="0.7" right="0.7" top="0.75"/>
  <pageSetup paperSize="9" cellComments="atEnd" orientation="portrait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16.63"/>
  </cols>
  <sheetData>
    <row r="1">
      <c r="A1" s="3">
        <v>1.0</v>
      </c>
      <c r="B1" s="3" t="s">
        <v>146</v>
      </c>
      <c r="C1" s="3" t="s">
        <v>316</v>
      </c>
      <c r="D1" s="3" t="s">
        <v>27</v>
      </c>
    </row>
    <row r="2">
      <c r="C2" s="3" t="s">
        <v>317</v>
      </c>
      <c r="D2" s="3" t="s">
        <v>15</v>
      </c>
    </row>
    <row r="3">
      <c r="A3" s="3">
        <v>2.0</v>
      </c>
      <c r="B3" s="3" t="s">
        <v>318</v>
      </c>
      <c r="C3" s="3" t="s">
        <v>319</v>
      </c>
      <c r="D3" s="3" t="s">
        <v>15</v>
      </c>
    </row>
    <row r="4">
      <c r="C4" s="3" t="s">
        <v>320</v>
      </c>
      <c r="D4" s="3" t="s">
        <v>321</v>
      </c>
    </row>
    <row r="5">
      <c r="C5" s="3" t="s">
        <v>322</v>
      </c>
      <c r="D5" s="3" t="s">
        <v>58</v>
      </c>
    </row>
    <row r="6">
      <c r="A6" s="3">
        <v>3.0</v>
      </c>
      <c r="B6" s="3" t="s">
        <v>323</v>
      </c>
      <c r="C6" s="3" t="s">
        <v>132</v>
      </c>
      <c r="D6" s="3" t="s">
        <v>15</v>
      </c>
    </row>
    <row r="7">
      <c r="C7" s="3" t="s">
        <v>128</v>
      </c>
      <c r="D7" s="3" t="s">
        <v>15</v>
      </c>
    </row>
    <row r="8">
      <c r="A8" s="3">
        <v>4.0</v>
      </c>
      <c r="B8" s="3" t="s">
        <v>324</v>
      </c>
      <c r="C8" s="3" t="s">
        <v>325</v>
      </c>
      <c r="D8" s="3" t="s">
        <v>69</v>
      </c>
    </row>
    <row r="9">
      <c r="C9" s="3" t="s">
        <v>326</v>
      </c>
      <c r="D9" s="3" t="s">
        <v>15</v>
      </c>
    </row>
    <row r="10">
      <c r="C10" s="3" t="s">
        <v>327</v>
      </c>
      <c r="D10" s="3" t="s">
        <v>62</v>
      </c>
    </row>
    <row r="11">
      <c r="A11" s="3">
        <v>5.0</v>
      </c>
      <c r="B11" s="3" t="s">
        <v>328</v>
      </c>
      <c r="C11" s="3" t="s">
        <v>127</v>
      </c>
      <c r="D11" s="3" t="s">
        <v>69</v>
      </c>
    </row>
    <row r="12">
      <c r="C12" s="3" t="s">
        <v>329</v>
      </c>
      <c r="D12" s="3" t="s">
        <v>15</v>
      </c>
    </row>
    <row r="13">
      <c r="C13" s="3" t="s">
        <v>330</v>
      </c>
      <c r="D13" s="3" t="s">
        <v>17</v>
      </c>
    </row>
    <row r="14">
      <c r="A14" s="3">
        <v>6.0</v>
      </c>
      <c r="B14" s="3" t="s">
        <v>331</v>
      </c>
      <c r="C14" s="3" t="s">
        <v>332</v>
      </c>
      <c r="D14" s="3" t="s">
        <v>15</v>
      </c>
    </row>
    <row r="15">
      <c r="C15" s="3" t="s">
        <v>333</v>
      </c>
      <c r="D15" s="3" t="s">
        <v>15</v>
      </c>
    </row>
    <row r="16">
      <c r="A16" s="3">
        <v>7.0</v>
      </c>
      <c r="B16" s="3" t="s">
        <v>334</v>
      </c>
      <c r="C16" s="3" t="s">
        <v>138</v>
      </c>
      <c r="D16" s="3" t="s">
        <v>69</v>
      </c>
    </row>
    <row r="17">
      <c r="C17" s="3" t="s">
        <v>335</v>
      </c>
      <c r="D17" s="3" t="s">
        <v>15</v>
      </c>
    </row>
    <row r="18">
      <c r="A18" s="3">
        <v>8.0</v>
      </c>
      <c r="B18" s="3" t="s">
        <v>336</v>
      </c>
      <c r="C18" s="3" t="s">
        <v>337</v>
      </c>
      <c r="D18" s="3" t="s">
        <v>56</v>
      </c>
    </row>
    <row r="19">
      <c r="C19" s="3" t="s">
        <v>122</v>
      </c>
      <c r="D19" s="3" t="s">
        <v>17</v>
      </c>
    </row>
    <row r="20">
      <c r="C20" s="3" t="s">
        <v>338</v>
      </c>
      <c r="D20" s="3" t="s">
        <v>27</v>
      </c>
    </row>
    <row r="21">
      <c r="A21" s="3">
        <v>9.0</v>
      </c>
      <c r="B21" s="3" t="s">
        <v>339</v>
      </c>
      <c r="C21" s="3" t="s">
        <v>340</v>
      </c>
      <c r="D21" s="3" t="s">
        <v>62</v>
      </c>
    </row>
    <row r="22">
      <c r="C22" s="3" t="s">
        <v>16</v>
      </c>
      <c r="D22" s="3" t="s">
        <v>17</v>
      </c>
    </row>
    <row r="23">
      <c r="C23" s="3" t="s">
        <v>341</v>
      </c>
      <c r="D23" s="3" t="s">
        <v>25</v>
      </c>
    </row>
    <row r="24">
      <c r="A24" s="3">
        <v>10.0</v>
      </c>
      <c r="B24" s="3" t="s">
        <v>261</v>
      </c>
      <c r="C24" s="3" t="s">
        <v>342</v>
      </c>
      <c r="D24" s="3" t="s">
        <v>30</v>
      </c>
    </row>
    <row r="25">
      <c r="C25" s="3" t="s">
        <v>343</v>
      </c>
      <c r="D25" s="3" t="s">
        <v>15</v>
      </c>
    </row>
    <row r="26">
      <c r="C26" s="3" t="s">
        <v>344</v>
      </c>
      <c r="D26" s="3" t="s">
        <v>58</v>
      </c>
    </row>
    <row r="27">
      <c r="A27" s="3">
        <v>11.0</v>
      </c>
      <c r="B27" s="3" t="s">
        <v>345</v>
      </c>
      <c r="C27" s="3" t="s">
        <v>14</v>
      </c>
      <c r="D27" s="3" t="s">
        <v>15</v>
      </c>
    </row>
    <row r="28">
      <c r="C28" s="3" t="s">
        <v>346</v>
      </c>
      <c r="D28" s="3" t="s">
        <v>15</v>
      </c>
    </row>
    <row r="29">
      <c r="C29" s="3" t="s">
        <v>347</v>
      </c>
      <c r="D29" s="3" t="s">
        <v>15</v>
      </c>
    </row>
    <row r="30">
      <c r="A30" s="3">
        <v>12.0</v>
      </c>
      <c r="B30" s="3" t="s">
        <v>348</v>
      </c>
      <c r="C30" s="3" t="s">
        <v>349</v>
      </c>
      <c r="D30" s="3" t="s">
        <v>56</v>
      </c>
    </row>
    <row r="31">
      <c r="C31" s="3" t="s">
        <v>52</v>
      </c>
      <c r="D31" s="3" t="s">
        <v>17</v>
      </c>
    </row>
    <row r="32">
      <c r="C32" s="3" t="s">
        <v>350</v>
      </c>
      <c r="D32" s="3" t="s">
        <v>30</v>
      </c>
    </row>
    <row r="33">
      <c r="A33" s="3">
        <v>13.0</v>
      </c>
      <c r="B33" s="3" t="s">
        <v>351</v>
      </c>
      <c r="C33" s="3" t="s">
        <v>352</v>
      </c>
      <c r="D33" s="3" t="s">
        <v>69</v>
      </c>
    </row>
    <row r="34">
      <c r="C34" s="3" t="s">
        <v>353</v>
      </c>
      <c r="D34" s="3" t="s">
        <v>15</v>
      </c>
    </row>
    <row r="35">
      <c r="C35" s="3" t="s">
        <v>92</v>
      </c>
      <c r="D35" s="3" t="s">
        <v>58</v>
      </c>
    </row>
    <row r="36">
      <c r="A36" s="3">
        <v>14.0</v>
      </c>
      <c r="B36" s="3" t="s">
        <v>354</v>
      </c>
      <c r="C36" s="3" t="s">
        <v>355</v>
      </c>
      <c r="D36" s="3" t="s">
        <v>13</v>
      </c>
    </row>
    <row r="37">
      <c r="C37" s="3" t="s">
        <v>356</v>
      </c>
      <c r="D37" s="3" t="s">
        <v>30</v>
      </c>
    </row>
    <row r="38">
      <c r="C38" s="3" t="s">
        <v>153</v>
      </c>
      <c r="D38" s="3" t="s">
        <v>17</v>
      </c>
    </row>
    <row r="39">
      <c r="A39" s="3">
        <v>15.0</v>
      </c>
      <c r="B39" s="3" t="s">
        <v>357</v>
      </c>
      <c r="C39" s="3" t="s">
        <v>358</v>
      </c>
      <c r="D39" s="3" t="s">
        <v>51</v>
      </c>
    </row>
    <row r="40">
      <c r="C40" s="3" t="s">
        <v>107</v>
      </c>
      <c r="D40" s="3" t="s">
        <v>27</v>
      </c>
    </row>
    <row r="41">
      <c r="C41" s="3" t="s">
        <v>359</v>
      </c>
      <c r="D41" s="3" t="s">
        <v>360</v>
      </c>
    </row>
    <row r="42">
      <c r="A42" s="3">
        <v>16.0</v>
      </c>
      <c r="B42" s="3" t="s">
        <v>361</v>
      </c>
      <c r="C42" s="3" t="s">
        <v>362</v>
      </c>
      <c r="D42" s="3" t="s">
        <v>15</v>
      </c>
    </row>
    <row r="43">
      <c r="C43" s="3" t="s">
        <v>363</v>
      </c>
      <c r="D43" s="3" t="s">
        <v>15</v>
      </c>
    </row>
    <row r="44">
      <c r="C44" s="3" t="s">
        <v>364</v>
      </c>
      <c r="D44" s="3" t="s">
        <v>62</v>
      </c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0000"/>
    <outlinePr summaryBelow="0" summaryRight="0"/>
    <pageSetUpPr/>
  </sheetPr>
  <sheetViews>
    <sheetView showGridLines="0" workbookViewId="0"/>
  </sheetViews>
  <sheetFormatPr customHeight="1" defaultColWidth="12.63" defaultRowHeight="15.75"/>
  <cols>
    <col customWidth="1" min="1" max="1" width="7.0"/>
    <col customWidth="1" min="2" max="2" width="19.25"/>
    <col customWidth="1" min="4" max="4" width="3.88"/>
  </cols>
  <sheetData>
    <row r="1">
      <c r="D1" s="3" t="s">
        <v>365</v>
      </c>
    </row>
    <row r="2" ht="14.25" customHeight="1">
      <c r="A2" s="51" t="s">
        <v>221</v>
      </c>
      <c r="B2" s="51" t="s">
        <v>366</v>
      </c>
      <c r="C2" s="51" t="s">
        <v>367</v>
      </c>
      <c r="D2" s="52">
        <f>COUNTIF('Seznam základní'!$B$2:$B$391,A2)</f>
        <v>5</v>
      </c>
    </row>
    <row r="3" ht="14.25" customHeight="1">
      <c r="A3" s="51" t="s">
        <v>284</v>
      </c>
      <c r="B3" s="51" t="s">
        <v>368</v>
      </c>
      <c r="C3" s="51" t="s">
        <v>367</v>
      </c>
      <c r="D3" s="52">
        <f>COUNTIF('Seznam základní'!$B$2:$B$391,A3)</f>
        <v>2</v>
      </c>
    </row>
    <row r="4" ht="14.25" customHeight="1">
      <c r="A4" s="51" t="s">
        <v>119</v>
      </c>
      <c r="B4" s="51" t="s">
        <v>369</v>
      </c>
      <c r="C4" s="51" t="s">
        <v>367</v>
      </c>
      <c r="D4" s="52">
        <f>COUNTIF('Seznam základní'!$B$2:$B$391,A4)</f>
        <v>18</v>
      </c>
    </row>
    <row r="5" ht="14.25" customHeight="1">
      <c r="A5" s="51" t="s">
        <v>202</v>
      </c>
      <c r="B5" s="51" t="s">
        <v>370</v>
      </c>
      <c r="C5" s="51" t="s">
        <v>367</v>
      </c>
      <c r="D5" s="52">
        <f>COUNTIF('Seznam základní'!$B$2:$B$391,A5)</f>
        <v>14</v>
      </c>
    </row>
    <row r="6" ht="14.25" customHeight="1">
      <c r="A6" s="51" t="s">
        <v>225</v>
      </c>
      <c r="B6" s="51" t="s">
        <v>371</v>
      </c>
      <c r="C6" s="51" t="s">
        <v>367</v>
      </c>
      <c r="D6" s="52">
        <f>COUNTIF('Seznam základní'!$B$2:$B$391,A6)</f>
        <v>4</v>
      </c>
    </row>
    <row r="7" ht="14.25" customHeight="1">
      <c r="A7" s="51" t="s">
        <v>283</v>
      </c>
      <c r="B7" s="51" t="s">
        <v>372</v>
      </c>
      <c r="C7" s="51" t="s">
        <v>367</v>
      </c>
      <c r="D7" s="52">
        <f>COUNTIF('Seznam základní'!$B$2:$B$391,A7)</f>
        <v>2</v>
      </c>
    </row>
    <row r="8" ht="14.25" customHeight="1">
      <c r="A8" s="51" t="s">
        <v>278</v>
      </c>
      <c r="B8" s="51" t="s">
        <v>373</v>
      </c>
      <c r="C8" s="51" t="s">
        <v>367</v>
      </c>
      <c r="D8" s="52">
        <f>COUNTIF('Seznam základní'!$B$2:$B$391,A8)</f>
        <v>3</v>
      </c>
    </row>
    <row r="9" ht="14.25" customHeight="1">
      <c r="A9" s="51" t="s">
        <v>227</v>
      </c>
      <c r="B9" s="51" t="s">
        <v>374</v>
      </c>
      <c r="C9" s="51" t="s">
        <v>367</v>
      </c>
      <c r="D9" s="52">
        <f>COUNTIF('Seznam základní'!$B$2:$B$391,A9)</f>
        <v>9</v>
      </c>
    </row>
    <row r="10" ht="14.25" customHeight="1">
      <c r="A10" s="51" t="s">
        <v>191</v>
      </c>
      <c r="B10" s="51" t="s">
        <v>375</v>
      </c>
      <c r="C10" s="51" t="s">
        <v>367</v>
      </c>
      <c r="D10" s="52">
        <f>COUNTIF('Seznam základní'!$B$2:$B$391,A10)</f>
        <v>11</v>
      </c>
    </row>
    <row r="11" ht="14.25" customHeight="1">
      <c r="A11" s="51" t="s">
        <v>197</v>
      </c>
      <c r="B11" s="51" t="s">
        <v>376</v>
      </c>
      <c r="C11" s="51" t="s">
        <v>367</v>
      </c>
      <c r="D11" s="52">
        <f>COUNTIF('Seznam základní'!$B$2:$B$391,A11)</f>
        <v>13</v>
      </c>
    </row>
    <row r="12" ht="14.25" customHeight="1">
      <c r="A12" s="51" t="s">
        <v>287</v>
      </c>
      <c r="B12" s="51" t="s">
        <v>377</v>
      </c>
      <c r="C12" s="51" t="s">
        <v>367</v>
      </c>
      <c r="D12" s="52">
        <f>COUNTIF('Seznam základní'!$B$2:$B$391,A12)</f>
        <v>9</v>
      </c>
    </row>
    <row r="13" ht="14.25" customHeight="1">
      <c r="A13" s="51" t="s">
        <v>207</v>
      </c>
      <c r="B13" s="51" t="s">
        <v>378</v>
      </c>
      <c r="C13" s="51" t="s">
        <v>367</v>
      </c>
      <c r="D13" s="52">
        <f>COUNTIF('Seznam základní'!$B$2:$B$391,A13)</f>
        <v>15</v>
      </c>
    </row>
    <row r="14" ht="14.25" customHeight="1">
      <c r="A14" s="51" t="s">
        <v>141</v>
      </c>
      <c r="B14" s="51" t="s">
        <v>379</v>
      </c>
      <c r="C14" s="51" t="s">
        <v>367</v>
      </c>
      <c r="D14" s="52">
        <f>COUNTIF('Seznam základní'!$B$2:$B$391,A14)</f>
        <v>8</v>
      </c>
    </row>
    <row r="15" ht="14.25" customHeight="1">
      <c r="A15" s="51" t="s">
        <v>160</v>
      </c>
      <c r="B15" s="51" t="s">
        <v>380</v>
      </c>
      <c r="C15" s="51" t="s">
        <v>367</v>
      </c>
      <c r="D15" s="52">
        <f>COUNTIF('Seznam základní'!$B$2:$B$391,A15)</f>
        <v>19</v>
      </c>
    </row>
    <row r="16" ht="14.25" customHeight="1">
      <c r="A16" s="51" t="s">
        <v>130</v>
      </c>
      <c r="B16" s="51" t="s">
        <v>381</v>
      </c>
      <c r="C16" s="51" t="s">
        <v>367</v>
      </c>
      <c r="D16" s="52">
        <f>COUNTIF('Seznam základní'!$B$2:$B$391,A16)</f>
        <v>11</v>
      </c>
    </row>
    <row r="17" ht="14.25" customHeight="1">
      <c r="A17" s="51" t="s">
        <v>146</v>
      </c>
      <c r="B17" s="51" t="s">
        <v>382</v>
      </c>
      <c r="C17" s="51" t="s">
        <v>367</v>
      </c>
      <c r="D17" s="52">
        <f>COUNTIF('Seznam základní'!$B$2:$B$391,A17)</f>
        <v>25</v>
      </c>
    </row>
    <row r="18" ht="14.25" customHeight="1">
      <c r="A18" s="51" t="s">
        <v>187</v>
      </c>
      <c r="B18" s="51" t="s">
        <v>383</v>
      </c>
      <c r="C18" s="51" t="s">
        <v>367</v>
      </c>
      <c r="D18" s="52">
        <f>COUNTIF('Seznam základní'!$B$2:$B$391,A18)</f>
        <v>17</v>
      </c>
    </row>
    <row r="19" ht="14.25" customHeight="1">
      <c r="A19" s="51" t="s">
        <v>246</v>
      </c>
      <c r="B19" s="51" t="s">
        <v>384</v>
      </c>
      <c r="C19" s="51" t="s">
        <v>367</v>
      </c>
      <c r="D19" s="52">
        <f>COUNTIF('Seznam základní'!$B$2:$B$391,A19)</f>
        <v>14</v>
      </c>
    </row>
    <row r="20" ht="14.25" customHeight="1">
      <c r="A20" s="51" t="s">
        <v>280</v>
      </c>
      <c r="B20" s="51" t="s">
        <v>385</v>
      </c>
      <c r="C20" s="51" t="s">
        <v>367</v>
      </c>
      <c r="D20" s="52">
        <f>COUNTIF('Seznam základní'!$B$2:$B$391,A20)</f>
        <v>3</v>
      </c>
    </row>
    <row r="21" ht="14.25" customHeight="1">
      <c r="A21" s="51" t="s">
        <v>232</v>
      </c>
      <c r="B21" s="51" t="s">
        <v>386</v>
      </c>
      <c r="C21" s="51" t="s">
        <v>367</v>
      </c>
      <c r="D21" s="52">
        <f>COUNTIF('Seznam základní'!$B$2:$B$391,A21)</f>
        <v>3</v>
      </c>
    </row>
    <row r="22" ht="14.25" customHeight="1">
      <c r="A22" s="51" t="s">
        <v>217</v>
      </c>
      <c r="B22" s="51" t="s">
        <v>387</v>
      </c>
      <c r="C22" s="51" t="s">
        <v>367</v>
      </c>
      <c r="D22" s="52">
        <f>COUNTIF('Seznam základní'!$B$2:$B$391,A22)</f>
        <v>9</v>
      </c>
    </row>
    <row r="23" ht="14.25" customHeight="1">
      <c r="A23" s="51" t="s">
        <v>295</v>
      </c>
      <c r="B23" s="51" t="s">
        <v>388</v>
      </c>
      <c r="C23" s="51" t="s">
        <v>367</v>
      </c>
      <c r="D23" s="52">
        <f>COUNTIF('Seznam základní'!$B$2:$B$391,A23)</f>
        <v>0</v>
      </c>
    </row>
    <row r="24" ht="14.25" customHeight="1">
      <c r="A24" s="51" t="s">
        <v>167</v>
      </c>
      <c r="B24" s="51" t="s">
        <v>389</v>
      </c>
      <c r="C24" s="51" t="s">
        <v>367</v>
      </c>
      <c r="D24" s="52">
        <f>COUNTIF('Seznam základní'!$B$2:$B$391,A24)</f>
        <v>32</v>
      </c>
    </row>
    <row r="25" ht="14.25" customHeight="1">
      <c r="A25" s="51" t="s">
        <v>35</v>
      </c>
      <c r="B25" s="51" t="s">
        <v>390</v>
      </c>
      <c r="C25" s="51" t="s">
        <v>391</v>
      </c>
      <c r="D25" s="52">
        <f>COUNTIF('Seznam základní'!$B$2:$B$391,A25)</f>
        <v>8</v>
      </c>
    </row>
    <row r="26" ht="14.25" customHeight="1">
      <c r="A26" s="51" t="s">
        <v>392</v>
      </c>
      <c r="B26" s="51" t="s">
        <v>306</v>
      </c>
      <c r="C26" s="51" t="s">
        <v>391</v>
      </c>
      <c r="D26" s="52">
        <f>COUNTIF('Seznam základní'!$B$2:$B$391,A26)</f>
        <v>0</v>
      </c>
    </row>
    <row r="27" ht="14.25" customHeight="1">
      <c r="A27" s="51" t="s">
        <v>393</v>
      </c>
      <c r="B27" s="51" t="s">
        <v>394</v>
      </c>
      <c r="C27" s="51" t="s">
        <v>391</v>
      </c>
      <c r="D27" s="52">
        <f>COUNTIF('Seznam základní'!$B$2:$B$391,A27)</f>
        <v>0</v>
      </c>
    </row>
    <row r="28" ht="14.25" customHeight="1">
      <c r="A28" s="51" t="s">
        <v>101</v>
      </c>
      <c r="B28" s="51" t="s">
        <v>395</v>
      </c>
      <c r="C28" s="51" t="s">
        <v>391</v>
      </c>
      <c r="D28" s="52">
        <f>COUNTIF('Seznam základní'!$B$2:$B$391,A28)</f>
        <v>12</v>
      </c>
    </row>
    <row r="29" ht="14.25" customHeight="1">
      <c r="A29" s="51" t="s">
        <v>111</v>
      </c>
      <c r="B29" s="51" t="s">
        <v>396</v>
      </c>
      <c r="C29" s="51" t="s">
        <v>391</v>
      </c>
      <c r="D29" s="52">
        <f>COUNTIF('Seznam základní'!$B$2:$B$391,A29)</f>
        <v>6</v>
      </c>
    </row>
    <row r="30" ht="14.25" customHeight="1">
      <c r="A30" s="51" t="s">
        <v>88</v>
      </c>
      <c r="B30" s="51" t="s">
        <v>397</v>
      </c>
      <c r="C30" s="51" t="s">
        <v>391</v>
      </c>
      <c r="D30" s="52">
        <f>COUNTIF('Seznam základní'!$B$2:$B$391,A30)</f>
        <v>9</v>
      </c>
    </row>
    <row r="31" ht="14.25" customHeight="1">
      <c r="A31" s="51" t="s">
        <v>48</v>
      </c>
      <c r="B31" s="51" t="s">
        <v>398</v>
      </c>
      <c r="C31" s="51" t="s">
        <v>391</v>
      </c>
      <c r="D31" s="52">
        <f>COUNTIF('Seznam základní'!$B$2:$B$391,A31)</f>
        <v>11</v>
      </c>
    </row>
    <row r="32" ht="14.25" customHeight="1">
      <c r="A32" s="51" t="s">
        <v>399</v>
      </c>
      <c r="B32" s="51" t="s">
        <v>296</v>
      </c>
      <c r="C32" s="51" t="s">
        <v>391</v>
      </c>
      <c r="D32" s="52">
        <f>COUNTIF('Seznam základní'!$B$2:$B$391,A32)</f>
        <v>0</v>
      </c>
    </row>
    <row r="33" ht="14.25" customHeight="1">
      <c r="A33" s="51" t="s">
        <v>44</v>
      </c>
      <c r="B33" s="51" t="s">
        <v>400</v>
      </c>
      <c r="C33" s="51" t="s">
        <v>391</v>
      </c>
      <c r="D33" s="52">
        <f>COUNTIF('Seznam základní'!$B$2:$B$391,A33)</f>
        <v>4</v>
      </c>
    </row>
    <row r="34" ht="14.25" customHeight="1">
      <c r="A34" s="51" t="s">
        <v>297</v>
      </c>
      <c r="B34" s="51" t="s">
        <v>401</v>
      </c>
      <c r="C34" s="51" t="s">
        <v>391</v>
      </c>
      <c r="D34" s="52">
        <f>COUNTIF('Seznam základní'!$B$2:$B$391,A34)</f>
        <v>15</v>
      </c>
    </row>
    <row r="35" ht="14.25" customHeight="1">
      <c r="A35" s="51" t="s">
        <v>95</v>
      </c>
      <c r="B35" s="51" t="s">
        <v>402</v>
      </c>
      <c r="C35" s="51" t="s">
        <v>391</v>
      </c>
      <c r="D35" s="52">
        <f>COUNTIF('Seznam základní'!$B$2:$B$391,A35)</f>
        <v>6</v>
      </c>
    </row>
    <row r="36" ht="14.25" customHeight="1">
      <c r="A36" s="51" t="s">
        <v>234</v>
      </c>
      <c r="B36" s="51" t="s">
        <v>403</v>
      </c>
      <c r="C36" s="51" t="s">
        <v>391</v>
      </c>
      <c r="D36" s="52">
        <f>COUNTIF('Seznam základní'!$B$2:$B$391,A36)</f>
        <v>12</v>
      </c>
    </row>
    <row r="37" ht="14.25" customHeight="1">
      <c r="A37" s="51" t="s">
        <v>60</v>
      </c>
      <c r="B37" s="51" t="s">
        <v>404</v>
      </c>
      <c r="C37" s="51" t="s">
        <v>391</v>
      </c>
      <c r="D37" s="52">
        <f>COUNTIF('Seznam základní'!$B$2:$B$391,A37)</f>
        <v>22</v>
      </c>
    </row>
    <row r="38" ht="14.25" customHeight="1">
      <c r="A38" s="51" t="s">
        <v>9</v>
      </c>
      <c r="B38" s="51" t="s">
        <v>405</v>
      </c>
      <c r="C38" s="51" t="s">
        <v>391</v>
      </c>
      <c r="D38" s="52">
        <f>COUNTIF('Seznam základní'!$B$2:$B$391,A38)</f>
        <v>17</v>
      </c>
    </row>
    <row r="39" ht="14.25" customHeight="1">
      <c r="A39" s="51" t="s">
        <v>261</v>
      </c>
      <c r="B39" s="51" t="s">
        <v>406</v>
      </c>
      <c r="C39" s="51" t="s">
        <v>265</v>
      </c>
      <c r="D39" s="52">
        <f>COUNTIF('Seznam základní'!$B$2:$B$391,A39)</f>
        <v>22</v>
      </c>
    </row>
    <row r="43">
      <c r="C43" s="3" t="s">
        <v>407</v>
      </c>
      <c r="D43" s="53">
        <v>246.0</v>
      </c>
    </row>
    <row r="44">
      <c r="C44" s="3" t="s">
        <v>408</v>
      </c>
      <c r="D44" s="3">
        <v>122.0</v>
      </c>
    </row>
    <row r="45">
      <c r="C45" s="54" t="s">
        <v>265</v>
      </c>
      <c r="D45" s="54">
        <v>22.0</v>
      </c>
    </row>
    <row r="46">
      <c r="C46" s="5" t="s">
        <v>409</v>
      </c>
      <c r="D46" s="55">
        <f>SUM(D43:D45)</f>
        <v>390</v>
      </c>
    </row>
  </sheetData>
  <autoFilter ref="$A$1:$Z$39">
    <sortState ref="A1:Z39">
      <sortCondition ref="A1:A39"/>
      <sortCondition ref="C1:C39"/>
      <sortCondition ref="B1:B39"/>
    </sortState>
  </autoFilter>
  <printOptions gridLines="1" horizontalCentered="1"/>
  <pageMargins bottom="0.75" footer="0.0" header="0.0" left="0.7" right="0.7" top="0.75"/>
  <pageSetup paperSize="9" cellComments="atEnd" orientation="portrait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13"/>
    <col customWidth="1" min="2" max="2" width="0.5"/>
    <col customWidth="1" min="3" max="3" width="13.5"/>
    <col customWidth="1" min="4" max="4" width="12.63"/>
    <col customWidth="1" min="5" max="5" width="6.0"/>
    <col customWidth="1" min="6" max="7" width="7.13"/>
    <col customWidth="1" min="8" max="8" width="6.75"/>
    <col customWidth="1" min="9" max="9" width="11.25"/>
    <col customWidth="1" min="10" max="10" width="6.38"/>
    <col customWidth="1" min="11" max="11" width="15.38"/>
    <col customWidth="1" min="12" max="25" width="6.75"/>
  </cols>
  <sheetData>
    <row r="1" ht="46.5" customHeight="1">
      <c r="A1" s="56"/>
      <c r="F1" s="52"/>
      <c r="H1" s="57" t="s">
        <v>410</v>
      </c>
      <c r="J1" s="58" t="s">
        <v>411</v>
      </c>
      <c r="K1" s="59">
        <v>13.0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ht="9.0" customHeight="1">
      <c r="A2" s="56"/>
      <c r="B2" s="52"/>
      <c r="C2" s="56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ht="42.0" customHeight="1">
      <c r="A3" s="60" t="s">
        <v>412</v>
      </c>
      <c r="B3" s="61" t="s">
        <v>413</v>
      </c>
      <c r="C3" s="62"/>
      <c r="D3" s="63"/>
      <c r="E3" s="64" t="s">
        <v>414</v>
      </c>
      <c r="F3" s="65" t="s">
        <v>415</v>
      </c>
      <c r="G3" s="65" t="s">
        <v>416</v>
      </c>
      <c r="H3" s="65" t="s">
        <v>417</v>
      </c>
      <c r="I3" s="65" t="s">
        <v>418</v>
      </c>
      <c r="J3" s="65" t="s">
        <v>419</v>
      </c>
      <c r="K3" s="65" t="s">
        <v>420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ht="19.5" customHeight="1">
      <c r="A4" s="66"/>
      <c r="B4" s="67"/>
      <c r="C4" s="68"/>
      <c r="D4" s="69"/>
      <c r="E4" s="70"/>
      <c r="F4" s="71"/>
      <c r="G4" s="71"/>
      <c r="H4" s="71"/>
      <c r="I4" s="71"/>
      <c r="J4" s="71"/>
      <c r="K4" s="71"/>
      <c r="L4" s="51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ht="19.5" customHeight="1">
      <c r="A5" s="72" t="s">
        <v>421</v>
      </c>
      <c r="B5" s="73" t="str">
        <f>VLOOKUP($A5,'Seznam základní'!$A$2:$J$498,2,0)</f>
        <v>ZW</v>
      </c>
      <c r="C5" s="74" t="str">
        <f>VLOOKUP($B5,'Odrůdy a zkratky'!$A$2:$B$500,2,0)</f>
        <v>Zweigeltrebe</v>
      </c>
      <c r="D5" s="75" t="str">
        <f>VLOOKUP($A5,'Seznam základní'!$A$2:$J$498,6,0)</f>
        <v/>
      </c>
      <c r="E5" s="76">
        <f>VLOOKUP($A5,'Seznam základní'!$A$2:$J$498,8,0)</f>
        <v>2022</v>
      </c>
      <c r="F5" s="77"/>
      <c r="G5" s="77"/>
      <c r="H5" s="77"/>
      <c r="I5" s="77"/>
      <c r="J5" s="77"/>
      <c r="K5" s="77"/>
      <c r="L5" s="51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ht="19.5" customHeight="1">
      <c r="A6" s="72" t="s">
        <v>422</v>
      </c>
      <c r="B6" s="73" t="str">
        <f>VLOOKUP($A6,'Seznam základní'!$A$2:$J$498,2,0)</f>
        <v>ZW</v>
      </c>
      <c r="C6" s="74" t="str">
        <f>VLOOKUP($B6,'Odrůdy a zkratky'!$A$2:$B$500,2,0)</f>
        <v>Zweigeltrebe</v>
      </c>
      <c r="D6" s="75" t="str">
        <f>VLOOKUP($A6,'Seznam základní'!$A$2:$J$498,6,0)</f>
        <v/>
      </c>
      <c r="E6" s="76" t="str">
        <f>VLOOKUP($A6,'Seznam základní'!$A$2:$J$498,8,0)</f>
        <v/>
      </c>
      <c r="F6" s="77"/>
      <c r="G6" s="77"/>
      <c r="H6" s="77"/>
      <c r="I6" s="77"/>
      <c r="J6" s="77"/>
      <c r="K6" s="77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9.5" customHeight="1">
      <c r="A7" s="72" t="s">
        <v>423</v>
      </c>
      <c r="B7" s="73" t="str">
        <f>VLOOKUP($A7,'Seznam základní'!$A$2:$J$498,2,0)</f>
        <v>ZW</v>
      </c>
      <c r="C7" s="74" t="str">
        <f>VLOOKUP($B7,'Odrůdy a zkratky'!$A$2:$B$500,2,0)</f>
        <v>Zweigeltrebe</v>
      </c>
      <c r="D7" s="75" t="str">
        <f>VLOOKUP($A7,'Seznam základní'!$A$2:$J$498,6,0)</f>
        <v/>
      </c>
      <c r="E7" s="76">
        <f>VLOOKUP($A7,'Seznam základní'!$A$2:$J$498,8,0)</f>
        <v>2021</v>
      </c>
      <c r="F7" s="77"/>
      <c r="G7" s="77"/>
      <c r="H7" s="77"/>
      <c r="I7" s="77"/>
      <c r="J7" s="77"/>
      <c r="K7" s="77"/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9.5" customHeight="1">
      <c r="A8" s="72" t="s">
        <v>424</v>
      </c>
      <c r="B8" s="73" t="str">
        <f>VLOOKUP($A8,'Seznam základní'!$A$2:$J$498,2,0)</f>
        <v>ZW</v>
      </c>
      <c r="C8" s="74" t="str">
        <f>VLOOKUP($B8,'Odrůdy a zkratky'!$A$2:$B$500,2,0)</f>
        <v>Zweigeltrebe</v>
      </c>
      <c r="D8" s="75" t="str">
        <f>VLOOKUP($A8,'Seznam základní'!$A$2:$J$498,6,0)</f>
        <v/>
      </c>
      <c r="E8" s="76" t="str">
        <f>VLOOKUP($A8,'Seznam základní'!$A$2:$J$498,8,0)</f>
        <v/>
      </c>
      <c r="F8" s="77"/>
      <c r="G8" s="77"/>
      <c r="H8" s="77"/>
      <c r="I8" s="77"/>
      <c r="J8" s="77"/>
      <c r="K8" s="77"/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9.5" customHeight="1">
      <c r="A9" s="72" t="s">
        <v>425</v>
      </c>
      <c r="B9" s="73" t="str">
        <f>VLOOKUP($A9,'Seznam základní'!$A$2:$J$498,2,0)</f>
        <v>ZW</v>
      </c>
      <c r="C9" s="74" t="str">
        <f>VLOOKUP($B9,'Odrůdy a zkratky'!$A$2:$B$500,2,0)</f>
        <v>Zweigeltrebe</v>
      </c>
      <c r="D9" s="75" t="str">
        <f>VLOOKUP($A9,'Seznam základní'!$A$2:$J$498,6,0)</f>
        <v/>
      </c>
      <c r="E9" s="76">
        <f>VLOOKUP($A9,'Seznam základní'!$A$2:$J$498,8,0)</f>
        <v>2022</v>
      </c>
      <c r="F9" s="77"/>
      <c r="G9" s="77"/>
      <c r="H9" s="77"/>
      <c r="I9" s="77"/>
      <c r="J9" s="77"/>
      <c r="K9" s="77"/>
      <c r="L9" s="51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9.5" customHeight="1">
      <c r="A10" s="72" t="s">
        <v>426</v>
      </c>
      <c r="B10" s="73" t="str">
        <f>VLOOKUP($A10,'Seznam základní'!$A$2:$J$498,2,0)</f>
        <v>ZW</v>
      </c>
      <c r="C10" s="74" t="str">
        <f>VLOOKUP($B10,'Odrůdy a zkratky'!$A$2:$B$500,2,0)</f>
        <v>Zweigeltrebe</v>
      </c>
      <c r="D10" s="75" t="str">
        <f>VLOOKUP($A10,'Seznam základní'!$A$2:$J$498,6,0)</f>
        <v/>
      </c>
      <c r="E10" s="76" t="str">
        <f>VLOOKUP($A10,'Seznam základní'!$A$2:$J$498,8,0)</f>
        <v/>
      </c>
      <c r="F10" s="77"/>
      <c r="G10" s="77"/>
      <c r="H10" s="77"/>
      <c r="I10" s="77"/>
      <c r="J10" s="77"/>
      <c r="K10" s="77"/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9.5" customHeight="1">
      <c r="A11" s="72" t="s">
        <v>427</v>
      </c>
      <c r="B11" s="73" t="str">
        <f>VLOOKUP($A11,'Seznam základní'!$A$2:$J$498,2,0)</f>
        <v>ZW</v>
      </c>
      <c r="C11" s="74" t="str">
        <f>VLOOKUP($B11,'Odrůdy a zkratky'!$A$2:$B$500,2,0)</f>
        <v>Zweigeltrebe</v>
      </c>
      <c r="D11" s="75" t="str">
        <f>VLOOKUP($A11,'Seznam základní'!$A$2:$J$498,6,0)</f>
        <v/>
      </c>
      <c r="E11" s="76">
        <f>VLOOKUP($A11,'Seznam základní'!$A$2:$J$498,8,0)</f>
        <v>2022</v>
      </c>
      <c r="F11" s="77"/>
      <c r="G11" s="77"/>
      <c r="H11" s="77"/>
      <c r="I11" s="77"/>
      <c r="J11" s="77"/>
      <c r="K11" s="77"/>
      <c r="L11" s="51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9.5" customHeight="1">
      <c r="A12" s="72" t="s">
        <v>428</v>
      </c>
      <c r="B12" s="73" t="str">
        <f>VLOOKUP($A12,'Seznam základní'!$A$2:$J$498,2,0)</f>
        <v>ZW</v>
      </c>
      <c r="C12" s="74" t="str">
        <f>VLOOKUP($B12,'Odrůdy a zkratky'!$A$2:$B$500,2,0)</f>
        <v>Zweigeltrebe</v>
      </c>
      <c r="D12" s="75" t="str">
        <f>VLOOKUP($A12,'Seznam základní'!$A$2:$J$498,6,0)</f>
        <v/>
      </c>
      <c r="E12" s="76" t="str">
        <f>VLOOKUP($A12,'Seznam základní'!$A$2:$J$498,8,0)</f>
        <v/>
      </c>
      <c r="F12" s="77"/>
      <c r="G12" s="77"/>
      <c r="H12" s="77"/>
      <c r="I12" s="77"/>
      <c r="J12" s="77"/>
      <c r="K12" s="77"/>
      <c r="L12" s="51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9.5" customHeight="1">
      <c r="A13" s="72" t="s">
        <v>429</v>
      </c>
      <c r="B13" s="73" t="str">
        <f>VLOOKUP($A13,'Seznam základní'!$A$2:$J$498,2,0)</f>
        <v>ZW</v>
      </c>
      <c r="C13" s="74" t="str">
        <f>VLOOKUP($B13,'Odrůdy a zkratky'!$A$2:$B$500,2,0)</f>
        <v>Zweigeltrebe</v>
      </c>
      <c r="D13" s="75" t="str">
        <f>VLOOKUP($A13,'Seznam základní'!$A$2:$J$498,6,0)</f>
        <v/>
      </c>
      <c r="E13" s="76" t="str">
        <f>VLOOKUP($A13,'Seznam základní'!$A$2:$J$498,8,0)</f>
        <v/>
      </c>
      <c r="F13" s="77"/>
      <c r="G13" s="77"/>
      <c r="H13" s="77"/>
      <c r="I13" s="77"/>
      <c r="J13" s="77"/>
      <c r="K13" s="7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9.5" customHeight="1">
      <c r="A14" s="72" t="s">
        <v>430</v>
      </c>
      <c r="B14" s="73" t="str">
        <f>VLOOKUP($A14,'Seznam základní'!$A$2:$J$498,2,0)</f>
        <v>ZW</v>
      </c>
      <c r="C14" s="74" t="str">
        <f>VLOOKUP($B14,'Odrůdy a zkratky'!$A$2:$B$500,2,0)</f>
        <v>Zweigeltrebe</v>
      </c>
      <c r="D14" s="75" t="str">
        <f>VLOOKUP($A14,'Seznam základní'!$A$2:$J$498,6,0)</f>
        <v/>
      </c>
      <c r="E14" s="76">
        <f>VLOOKUP($A14,'Seznam základní'!$A$2:$J$498,8,0)</f>
        <v>2021</v>
      </c>
      <c r="F14" s="77"/>
      <c r="G14" s="77"/>
      <c r="H14" s="77"/>
      <c r="I14" s="77"/>
      <c r="J14" s="77"/>
      <c r="K14" s="77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9.5" customHeight="1">
      <c r="A15" s="72" t="s">
        <v>431</v>
      </c>
      <c r="B15" s="73" t="str">
        <f>VLOOKUP($A15,'Seznam základní'!$A$2:$J$498,2,0)</f>
        <v>ZW</v>
      </c>
      <c r="C15" s="74" t="str">
        <f>VLOOKUP($B15,'Odrůdy a zkratky'!$A$2:$B$500,2,0)</f>
        <v>Zweigeltrebe</v>
      </c>
      <c r="D15" s="75" t="str">
        <f>VLOOKUP($A15,'Seznam základní'!$A$2:$J$498,6,0)</f>
        <v/>
      </c>
      <c r="E15" s="76" t="str">
        <f>VLOOKUP($A15,'Seznam základní'!$A$2:$J$498,8,0)</f>
        <v/>
      </c>
      <c r="F15" s="77"/>
      <c r="G15" s="77"/>
      <c r="H15" s="77"/>
      <c r="I15" s="77"/>
      <c r="J15" s="77"/>
      <c r="K15" s="77"/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9.5" customHeight="1">
      <c r="A16" s="72" t="s">
        <v>432</v>
      </c>
      <c r="B16" s="73" t="str">
        <f>VLOOKUP($A16,'Seznam základní'!$A$2:$J$498,2,0)</f>
        <v>ZW</v>
      </c>
      <c r="C16" s="74" t="str">
        <f>VLOOKUP($B16,'Odrůdy a zkratky'!$A$2:$B$500,2,0)</f>
        <v>Zweigeltrebe</v>
      </c>
      <c r="D16" s="75" t="str">
        <f>VLOOKUP($A16,'Seznam základní'!$A$2:$J$498,6,0)</f>
        <v/>
      </c>
      <c r="E16" s="76">
        <f>VLOOKUP($A16,'Seznam základní'!$A$2:$J$498,8,0)</f>
        <v>2020</v>
      </c>
      <c r="F16" s="77"/>
      <c r="G16" s="77"/>
      <c r="H16" s="77"/>
      <c r="I16" s="77"/>
      <c r="J16" s="77"/>
      <c r="K16" s="77"/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9.5" customHeight="1">
      <c r="A17" s="72" t="s">
        <v>433</v>
      </c>
      <c r="B17" s="73" t="str">
        <f>VLOOKUP($A17,'Seznam základní'!$A$2:$J$498,2,0)</f>
        <v>ZW</v>
      </c>
      <c r="C17" s="74" t="str">
        <f>VLOOKUP($B17,'Odrůdy a zkratky'!$A$2:$B$500,2,0)</f>
        <v>Zweigeltrebe</v>
      </c>
      <c r="D17" s="75" t="str">
        <f>VLOOKUP($A17,'Seznam základní'!$A$2:$J$498,6,0)</f>
        <v/>
      </c>
      <c r="E17" s="76">
        <f>VLOOKUP($A17,'Seznam základní'!$A$2:$J$498,8,0)</f>
        <v>2022</v>
      </c>
      <c r="F17" s="77"/>
      <c r="G17" s="77"/>
      <c r="H17" s="77"/>
      <c r="I17" s="77"/>
      <c r="J17" s="77"/>
      <c r="K17" s="77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9.5" customHeight="1">
      <c r="A18" s="72" t="s">
        <v>434</v>
      </c>
      <c r="B18" s="73" t="str">
        <f>VLOOKUP($A18,'Seznam základní'!$A$2:$J$498,2,0)</f>
        <v>ZW</v>
      </c>
      <c r="C18" s="74" t="str">
        <f>VLOOKUP($B18,'Odrůdy a zkratky'!$A$2:$B$500,2,0)</f>
        <v>Zweigeltrebe</v>
      </c>
      <c r="D18" s="75" t="str">
        <f>VLOOKUP($A18,'Seznam základní'!$A$2:$J$498,6,0)</f>
        <v/>
      </c>
      <c r="E18" s="76" t="str">
        <f>VLOOKUP($A18,'Seznam základní'!$A$2:$J$498,8,0)</f>
        <v/>
      </c>
      <c r="F18" s="77"/>
      <c r="G18" s="77"/>
      <c r="H18" s="77"/>
      <c r="I18" s="77"/>
      <c r="J18" s="77"/>
      <c r="K18" s="77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9.5" customHeight="1">
      <c r="A19" s="72" t="s">
        <v>435</v>
      </c>
      <c r="B19" s="73" t="str">
        <f>VLOOKUP($A19,'Seznam základní'!$A$2:$J$498,2,0)</f>
        <v>ZW</v>
      </c>
      <c r="C19" s="74" t="str">
        <f>VLOOKUP($B19,'Odrůdy a zkratky'!$A$2:$B$500,2,0)</f>
        <v>Zweigeltrebe</v>
      </c>
      <c r="D19" s="75" t="str">
        <f>VLOOKUP($A19,'Seznam základní'!$A$2:$J$498,6,0)</f>
        <v/>
      </c>
      <c r="E19" s="76" t="str">
        <f>VLOOKUP($A19,'Seznam základní'!$A$2:$J$498,8,0)</f>
        <v/>
      </c>
      <c r="F19" s="77"/>
      <c r="G19" s="77"/>
      <c r="H19" s="77"/>
      <c r="I19" s="77"/>
      <c r="J19" s="77"/>
      <c r="K19" s="7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9.5" customHeight="1">
      <c r="A20" s="72" t="s">
        <v>436</v>
      </c>
      <c r="B20" s="73" t="str">
        <f>VLOOKUP($A20,'Seznam základní'!$A$2:$J$498,2,0)</f>
        <v>ZW</v>
      </c>
      <c r="C20" s="74" t="str">
        <f>VLOOKUP($B20,'Odrůdy a zkratky'!$A$2:$B$500,2,0)</f>
        <v>Zweigeltrebe</v>
      </c>
      <c r="D20" s="75" t="str">
        <f>VLOOKUP($A20,'Seznam základní'!$A$2:$J$498,6,0)</f>
        <v/>
      </c>
      <c r="E20" s="76">
        <f>VLOOKUP($A20,'Seznam základní'!$A$2:$J$498,8,0)</f>
        <v>2022</v>
      </c>
      <c r="F20" s="77"/>
      <c r="G20" s="77"/>
      <c r="H20" s="77"/>
      <c r="I20" s="77"/>
      <c r="J20" s="77"/>
      <c r="K20" s="77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9.5" customHeight="1">
      <c r="A21" s="72" t="s">
        <v>437</v>
      </c>
      <c r="B21" s="73" t="str">
        <f>VLOOKUP($A21,'Seznam základní'!$A$2:$J$498,2,0)</f>
        <v>ZW</v>
      </c>
      <c r="C21" s="74" t="str">
        <f>VLOOKUP($B21,'Odrůdy a zkratky'!$A$2:$B$500,2,0)</f>
        <v>Zweigeltrebe</v>
      </c>
      <c r="D21" s="75" t="str">
        <f>VLOOKUP($A21,'Seznam základní'!$A$2:$J$498,6,0)</f>
        <v/>
      </c>
      <c r="E21" s="76">
        <f>VLOOKUP($A21,'Seznam základní'!$A$2:$J$498,8,0)</f>
        <v>2022</v>
      </c>
      <c r="F21" s="77"/>
      <c r="G21" s="77"/>
      <c r="H21" s="77"/>
      <c r="I21" s="77"/>
      <c r="J21" s="77"/>
      <c r="K21" s="77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9.5" customHeight="1">
      <c r="A22" s="72" t="s">
        <v>438</v>
      </c>
      <c r="B22" s="73" t="str">
        <f>VLOOKUP($A22,'Seznam základní'!$A$2:$J$498,2,0)</f>
        <v>AN</v>
      </c>
      <c r="C22" s="74" t="str">
        <f>VLOOKUP($B22,'Odrůdy a zkratky'!$A$2:$B$500,2,0)</f>
        <v>André</v>
      </c>
      <c r="D22" s="75" t="str">
        <f>VLOOKUP($A22,'Seznam základní'!$A$2:$J$498,6,0)</f>
        <v/>
      </c>
      <c r="E22" s="76">
        <f>VLOOKUP($A22,'Seznam základní'!$A$2:$J$498,8,0)</f>
        <v>2022</v>
      </c>
      <c r="F22" s="77"/>
      <c r="G22" s="77"/>
      <c r="H22" s="77"/>
      <c r="I22" s="77"/>
      <c r="J22" s="77"/>
      <c r="K22" s="77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9.5" customHeight="1">
      <c r="A23" s="72" t="s">
        <v>439</v>
      </c>
      <c r="B23" s="73" t="str">
        <f>VLOOKUP($A23,'Seznam základní'!$A$2:$J$498,2,0)</f>
        <v>AN</v>
      </c>
      <c r="C23" s="74" t="str">
        <f>VLOOKUP($B23,'Odrůdy a zkratky'!$A$2:$B$500,2,0)</f>
        <v>André</v>
      </c>
      <c r="D23" s="75" t="str">
        <f>VLOOKUP($A23,'Seznam základní'!$A$2:$J$498,6,0)</f>
        <v/>
      </c>
      <c r="E23" s="76">
        <f>VLOOKUP($A23,'Seznam základní'!$A$2:$J$498,8,0)</f>
        <v>2021</v>
      </c>
      <c r="F23" s="77"/>
      <c r="G23" s="77"/>
      <c r="H23" s="77"/>
      <c r="I23" s="77"/>
      <c r="J23" s="77"/>
      <c r="K23" s="77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9.5" customHeight="1">
      <c r="A24" s="72" t="s">
        <v>440</v>
      </c>
      <c r="B24" s="73" t="str">
        <f>VLOOKUP($A24,'Seznam základní'!$A$2:$J$498,2,0)</f>
        <v>AN</v>
      </c>
      <c r="C24" s="74" t="str">
        <f>VLOOKUP($B24,'Odrůdy a zkratky'!$A$2:$B$500,2,0)</f>
        <v>André</v>
      </c>
      <c r="D24" s="75" t="str">
        <f>VLOOKUP($A24,'Seznam základní'!$A$2:$J$498,6,0)</f>
        <v/>
      </c>
      <c r="E24" s="76" t="str">
        <f>VLOOKUP($A24,'Seznam základní'!$A$2:$J$498,8,0)</f>
        <v/>
      </c>
      <c r="F24" s="77"/>
      <c r="G24" s="77"/>
      <c r="H24" s="77"/>
      <c r="I24" s="77"/>
      <c r="J24" s="77"/>
      <c r="K24" s="77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9.5" customHeight="1">
      <c r="A25" s="72" t="s">
        <v>441</v>
      </c>
      <c r="B25" s="73" t="str">
        <f>VLOOKUP($A25,'Seznam základní'!$A$2:$J$498,2,0)</f>
        <v>AN</v>
      </c>
      <c r="C25" s="74" t="str">
        <f>VLOOKUP($B25,'Odrůdy a zkratky'!$A$2:$B$500,2,0)</f>
        <v>André</v>
      </c>
      <c r="D25" s="75" t="str">
        <f>VLOOKUP($A25,'Seznam základní'!$A$2:$J$498,6,0)</f>
        <v/>
      </c>
      <c r="E25" s="76">
        <f>VLOOKUP($A25,'Seznam základní'!$A$2:$J$498,8,0)</f>
        <v>2021</v>
      </c>
      <c r="F25" s="77"/>
      <c r="G25" s="77"/>
      <c r="H25" s="77"/>
      <c r="I25" s="77"/>
      <c r="J25" s="77"/>
      <c r="K25" s="77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9.5" customHeight="1">
      <c r="A26" s="72" t="s">
        <v>442</v>
      </c>
      <c r="B26" s="73" t="str">
        <f>VLOOKUP($A26,'Seznam základní'!$A$2:$J$498,2,0)</f>
        <v>AN</v>
      </c>
      <c r="C26" s="74" t="str">
        <f>VLOOKUP($B26,'Odrůdy a zkratky'!$A$2:$B$500,2,0)</f>
        <v>André</v>
      </c>
      <c r="D26" s="75" t="str">
        <f>VLOOKUP($A26,'Seznam základní'!$A$2:$J$498,6,0)</f>
        <v/>
      </c>
      <c r="E26" s="76" t="str">
        <f>VLOOKUP($A26,'Seznam základní'!$A$2:$J$498,8,0)</f>
        <v/>
      </c>
      <c r="F26" s="77"/>
      <c r="G26" s="77"/>
      <c r="H26" s="77"/>
      <c r="I26" s="77"/>
      <c r="J26" s="77"/>
      <c r="K26" s="77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9.5" customHeight="1">
      <c r="A27" s="72" t="s">
        <v>443</v>
      </c>
      <c r="B27" s="73" t="str">
        <f>VLOOKUP($A27,'Seznam základní'!$A$2:$J$498,2,0)</f>
        <v>AN</v>
      </c>
      <c r="C27" s="74" t="str">
        <f>VLOOKUP($B27,'Odrůdy a zkratky'!$A$2:$B$500,2,0)</f>
        <v>André</v>
      </c>
      <c r="D27" s="75" t="str">
        <f>VLOOKUP($A27,'Seznam základní'!$A$2:$J$498,6,0)</f>
        <v/>
      </c>
      <c r="E27" s="76">
        <f>VLOOKUP($A27,'Seznam základní'!$A$2:$J$498,8,0)</f>
        <v>2019</v>
      </c>
      <c r="F27" s="77"/>
      <c r="G27" s="77"/>
      <c r="H27" s="77"/>
      <c r="I27" s="77"/>
      <c r="J27" s="77"/>
      <c r="K27" s="77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9.5" customHeight="1">
      <c r="A28" s="72" t="s">
        <v>444</v>
      </c>
      <c r="B28" s="73" t="str">
        <f>VLOOKUP($A28,'Seznam základní'!$A$2:$J$498,2,0)</f>
        <v>AN</v>
      </c>
      <c r="C28" s="74" t="str">
        <f>VLOOKUP($B28,'Odrůdy a zkratky'!$A$2:$B$500,2,0)</f>
        <v>André</v>
      </c>
      <c r="D28" s="75" t="str">
        <f>VLOOKUP($A28,'Seznam základní'!$A$2:$J$498,6,0)</f>
        <v/>
      </c>
      <c r="E28" s="76">
        <f>VLOOKUP($A28,'Seznam základní'!$A$2:$J$498,8,0)</f>
        <v>2022</v>
      </c>
      <c r="F28" s="77"/>
      <c r="G28" s="77"/>
      <c r="H28" s="77"/>
      <c r="I28" s="77"/>
      <c r="J28" s="77"/>
      <c r="K28" s="77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9.5" customHeight="1">
      <c r="A29" s="72" t="s">
        <v>445</v>
      </c>
      <c r="B29" s="73" t="str">
        <f>VLOOKUP($A29,'Seznam základní'!$A$2:$J$498,2,0)</f>
        <v>AN</v>
      </c>
      <c r="C29" s="74" t="str">
        <f>VLOOKUP($B29,'Odrůdy a zkratky'!$A$2:$B$500,2,0)</f>
        <v>André</v>
      </c>
      <c r="D29" s="75" t="str">
        <f>VLOOKUP($A29,'Seznam základní'!$A$2:$J$498,6,0)</f>
        <v/>
      </c>
      <c r="E29" s="76">
        <f>VLOOKUP($A29,'Seznam základní'!$A$2:$J$498,8,0)</f>
        <v>2018</v>
      </c>
      <c r="F29" s="77"/>
      <c r="G29" s="77"/>
      <c r="H29" s="77"/>
      <c r="I29" s="77"/>
      <c r="J29" s="77"/>
      <c r="K29" s="77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9.5" customHeight="1">
      <c r="A30" s="72" t="s">
        <v>446</v>
      </c>
      <c r="B30" s="73" t="str">
        <f>VLOOKUP($A30,'Seznam základní'!$A$2:$J$498,2,0)</f>
        <v>#N/A</v>
      </c>
      <c r="C30" s="74" t="str">
        <f>VLOOKUP($B30,'Odrůdy a zkratky'!$A$2:$B$500,2,0)</f>
        <v>#N/A</v>
      </c>
      <c r="D30" s="75" t="str">
        <f>VLOOKUP($A30,'Seznam základní'!$A$2:$J$498,6,0)</f>
        <v>#N/A</v>
      </c>
      <c r="E30" s="76" t="str">
        <f>VLOOKUP($A30,'Seznam základní'!$A$2:$J$498,8,0)</f>
        <v>#N/A</v>
      </c>
      <c r="F30" s="77"/>
      <c r="G30" s="77"/>
      <c r="H30" s="77"/>
      <c r="I30" s="77"/>
      <c r="J30" s="77"/>
      <c r="K30" s="77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9.5" customHeight="1">
      <c r="A31" s="72" t="s">
        <v>447</v>
      </c>
      <c r="B31" s="73" t="str">
        <f>VLOOKUP($A31,'Seznam základní'!$A$2:$J$498,2,0)</f>
        <v>#N/A</v>
      </c>
      <c r="C31" s="74" t="str">
        <f>VLOOKUP($B31,'Odrůdy a zkratky'!$A$2:$B$500,2,0)</f>
        <v>#N/A</v>
      </c>
      <c r="D31" s="75" t="str">
        <f>VLOOKUP($A31,'Seznam základní'!$A$2:$J$498,6,0)</f>
        <v>#N/A</v>
      </c>
      <c r="E31" s="76" t="str">
        <f>VLOOKUP($A31,'Seznam základní'!$A$2:$J$498,8,0)</f>
        <v>#N/A</v>
      </c>
      <c r="F31" s="77"/>
      <c r="G31" s="77"/>
      <c r="H31" s="77"/>
      <c r="I31" s="77"/>
      <c r="J31" s="77"/>
      <c r="K31" s="77"/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9.5" customHeight="1">
      <c r="A32" s="72" t="s">
        <v>448</v>
      </c>
      <c r="B32" s="73" t="str">
        <f>VLOOKUP($A32,'Seznam základní'!$A$2:$J$498,2,0)</f>
        <v>#N/A</v>
      </c>
      <c r="C32" s="74" t="str">
        <f>VLOOKUP($B32,'Odrůdy a zkratky'!$A$2:$B$500,2,0)</f>
        <v>#N/A</v>
      </c>
      <c r="D32" s="75" t="str">
        <f>VLOOKUP($A32,'Seznam základní'!$A$2:$J$498,6,0)</f>
        <v>#N/A</v>
      </c>
      <c r="E32" s="76" t="str">
        <f>VLOOKUP($A32,'Seznam základní'!$A$2:$J$498,8,0)</f>
        <v>#N/A</v>
      </c>
      <c r="F32" s="77"/>
      <c r="G32" s="77"/>
      <c r="H32" s="77"/>
      <c r="I32" s="77"/>
      <c r="J32" s="77"/>
      <c r="K32" s="77"/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19.5" customHeight="1">
      <c r="A33" s="72" t="s">
        <v>449</v>
      </c>
      <c r="B33" s="73" t="str">
        <f>VLOOKUP($A33,'Seznam základní'!$A$2:$J$498,2,0)</f>
        <v>#N/A</v>
      </c>
      <c r="C33" s="74" t="str">
        <f>VLOOKUP($B33,'Odrůdy a zkratky'!$A$2:$B$500,2,0)</f>
        <v>#N/A</v>
      </c>
      <c r="D33" s="75" t="str">
        <f>VLOOKUP($A33,'Seznam základní'!$A$2:$J$498,6,0)</f>
        <v>#N/A</v>
      </c>
      <c r="E33" s="76" t="str">
        <f>VLOOKUP($A33,'Seznam základní'!$A$2:$J$498,8,0)</f>
        <v>#N/A</v>
      </c>
      <c r="F33" s="77"/>
      <c r="G33" s="77"/>
      <c r="H33" s="77"/>
      <c r="I33" s="77"/>
      <c r="J33" s="77"/>
      <c r="K33" s="77"/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9.5" customHeight="1">
      <c r="A34" s="72" t="s">
        <v>450</v>
      </c>
      <c r="B34" s="73" t="str">
        <f>VLOOKUP($A34,'Seznam základní'!$A$2:$J$498,2,0)</f>
        <v>#N/A</v>
      </c>
      <c r="C34" s="74" t="str">
        <f>VLOOKUP($B34,'Odrůdy a zkratky'!$A$2:$B$500,2,0)</f>
        <v>#N/A</v>
      </c>
      <c r="D34" s="75" t="str">
        <f>VLOOKUP($A34,'Seznam základní'!$A$2:$J$498,6,0)</f>
        <v>#N/A</v>
      </c>
      <c r="E34" s="76" t="str">
        <f>VLOOKUP($A34,'Seznam základní'!$A$2:$J$498,8,0)</f>
        <v>#N/A</v>
      </c>
      <c r="F34" s="77"/>
      <c r="G34" s="77"/>
      <c r="H34" s="77"/>
      <c r="I34" s="77"/>
      <c r="J34" s="77"/>
      <c r="K34" s="77"/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9.5" customHeight="1">
      <c r="A35" s="72" t="s">
        <v>451</v>
      </c>
      <c r="B35" s="73" t="str">
        <f>VLOOKUP($A35,'Seznam základní'!$A$2:$J$498,2,0)</f>
        <v>#N/A</v>
      </c>
      <c r="C35" s="74" t="str">
        <f>VLOOKUP($B35,'Odrůdy a zkratky'!$A$2:$B$500,2,0)</f>
        <v>#N/A</v>
      </c>
      <c r="D35" s="75" t="str">
        <f>VLOOKUP($A35,'Seznam základní'!$A$2:$J$498,6,0)</f>
        <v>#N/A</v>
      </c>
      <c r="E35" s="76" t="str">
        <f>VLOOKUP($A35,'Seznam základní'!$A$2:$J$498,8,0)</f>
        <v>#N/A</v>
      </c>
      <c r="F35" s="77"/>
      <c r="G35" s="77"/>
      <c r="H35" s="77"/>
      <c r="I35" s="77"/>
      <c r="J35" s="77"/>
      <c r="K35" s="77"/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9.5" customHeight="1">
      <c r="A36" s="78"/>
      <c r="B36" s="73"/>
      <c r="C36" s="74"/>
      <c r="D36" s="75"/>
      <c r="E36" s="76"/>
      <c r="F36" s="77"/>
      <c r="G36" s="77"/>
      <c r="H36" s="77"/>
      <c r="I36" s="77"/>
      <c r="J36" s="77"/>
      <c r="K36" s="77"/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6.0" customHeight="1">
      <c r="A37" s="79"/>
      <c r="B37" s="80"/>
      <c r="C37" s="56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4.25" customHeight="1">
      <c r="A38" s="81" t="s">
        <v>452</v>
      </c>
      <c r="D38" s="82">
        <v>45353.0</v>
      </c>
      <c r="E38" s="52"/>
      <c r="F38" s="83" t="s">
        <v>453</v>
      </c>
      <c r="H38" s="83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>
      <c r="A39" s="79"/>
      <c r="B39" s="80"/>
      <c r="C39" s="56"/>
      <c r="D39" s="52"/>
      <c r="E39" s="52"/>
      <c r="F39" s="84" t="s">
        <v>454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>
      <c r="A40" s="79"/>
      <c r="B40" s="80"/>
      <c r="C40" s="56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>
      <c r="A41" s="79"/>
      <c r="B41" s="80"/>
      <c r="C41" s="56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>
      <c r="A42" s="79"/>
      <c r="B42" s="80"/>
      <c r="C42" s="56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>
      <c r="A43" s="79"/>
      <c r="B43" s="80"/>
      <c r="C43" s="56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>
      <c r="A44" s="79"/>
      <c r="B44" s="80"/>
      <c r="C44" s="56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>
      <c r="A45" s="79"/>
      <c r="B45" s="80"/>
      <c r="C45" s="56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>
      <c r="A46" s="79"/>
      <c r="B46" s="80"/>
      <c r="C46" s="56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>
      <c r="A47" s="79"/>
      <c r="B47" s="80"/>
      <c r="C47" s="56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>
      <c r="A48" s="79"/>
      <c r="B48" s="80"/>
      <c r="C48" s="56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>
      <c r="A49" s="79"/>
      <c r="B49" s="80"/>
      <c r="C49" s="56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>
      <c r="A50" s="79"/>
      <c r="B50" s="80"/>
      <c r="C50" s="56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>
      <c r="A51" s="79"/>
      <c r="B51" s="80"/>
      <c r="C51" s="56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>
      <c r="A52" s="79"/>
      <c r="B52" s="80"/>
      <c r="C52" s="56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>
      <c r="A53" s="79"/>
      <c r="B53" s="80"/>
      <c r="C53" s="56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>
      <c r="A54" s="79"/>
      <c r="B54" s="80"/>
      <c r="C54" s="56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>
      <c r="A55" s="79"/>
      <c r="B55" s="80"/>
      <c r="C55" s="56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>
      <c r="A56" s="79"/>
      <c r="B56" s="80"/>
      <c r="C56" s="56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>
      <c r="A57" s="79"/>
      <c r="B57" s="80"/>
      <c r="C57" s="56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>
      <c r="A58" s="79"/>
      <c r="B58" s="80"/>
      <c r="C58" s="56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>
      <c r="A59" s="79"/>
      <c r="B59" s="80"/>
      <c r="C59" s="5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>
      <c r="A60" s="79"/>
      <c r="B60" s="80"/>
      <c r="C60" s="56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>
      <c r="A61" s="79"/>
      <c r="B61" s="80"/>
      <c r="C61" s="56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>
      <c r="A62" s="79"/>
      <c r="B62" s="80"/>
      <c r="C62" s="56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>
      <c r="A63" s="79"/>
      <c r="B63" s="80"/>
      <c r="C63" s="56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>
      <c r="A64" s="79"/>
      <c r="B64" s="80"/>
      <c r="C64" s="56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>
      <c r="A65" s="79"/>
      <c r="B65" s="80"/>
      <c r="C65" s="56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>
      <c r="A66" s="79"/>
      <c r="B66" s="80"/>
      <c r="C66" s="56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>
      <c r="A67" s="79"/>
      <c r="B67" s="80"/>
      <c r="C67" s="56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>
      <c r="A68" s="79"/>
      <c r="B68" s="80"/>
      <c r="C68" s="56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>
      <c r="A69" s="79"/>
      <c r="B69" s="80"/>
      <c r="C69" s="56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>
      <c r="A70" s="79"/>
      <c r="B70" s="80"/>
      <c r="C70" s="56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>
      <c r="A71" s="79"/>
      <c r="B71" s="80"/>
      <c r="C71" s="56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>
      <c r="A72" s="79"/>
      <c r="B72" s="80"/>
      <c r="C72" s="56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>
      <c r="A73" s="79"/>
      <c r="B73" s="80"/>
      <c r="C73" s="56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>
      <c r="A74" s="79"/>
      <c r="B74" s="80"/>
      <c r="C74" s="56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>
      <c r="A75" s="79"/>
      <c r="B75" s="80"/>
      <c r="C75" s="56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>
      <c r="A76" s="79"/>
      <c r="B76" s="80"/>
      <c r="C76" s="56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>
      <c r="A77" s="79"/>
      <c r="B77" s="80"/>
      <c r="C77" s="56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>
      <c r="A78" s="79"/>
      <c r="B78" s="80"/>
      <c r="C78" s="56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>
      <c r="A79" s="79"/>
      <c r="B79" s="80"/>
      <c r="C79" s="56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>
      <c r="A80" s="79"/>
      <c r="B80" s="80"/>
      <c r="C80" s="56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>
      <c r="A81" s="79"/>
      <c r="B81" s="80"/>
      <c r="C81" s="56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79"/>
      <c r="B82" s="80"/>
      <c r="C82" s="56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>
      <c r="A83" s="79"/>
      <c r="B83" s="80"/>
      <c r="C83" s="56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>
      <c r="A84" s="79"/>
      <c r="B84" s="80"/>
      <c r="C84" s="56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>
      <c r="A85" s="79"/>
      <c r="B85" s="80"/>
      <c r="C85" s="56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79"/>
      <c r="B86" s="80"/>
      <c r="C86" s="56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>
      <c r="A87" s="79"/>
      <c r="B87" s="80"/>
      <c r="C87" s="56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>
      <c r="A88" s="79"/>
      <c r="B88" s="80"/>
      <c r="C88" s="5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>
      <c r="A89" s="79"/>
      <c r="B89" s="80"/>
      <c r="C89" s="56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>
      <c r="A90" s="79"/>
      <c r="B90" s="80"/>
      <c r="C90" s="56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>
      <c r="A91" s="79"/>
      <c r="B91" s="80"/>
      <c r="C91" s="56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>
      <c r="A92" s="79"/>
      <c r="B92" s="80"/>
      <c r="C92" s="56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>
      <c r="A93" s="79"/>
      <c r="B93" s="80"/>
      <c r="C93" s="56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>
      <c r="A94" s="79"/>
      <c r="B94" s="80"/>
      <c r="C94" s="56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>
      <c r="A95" s="79"/>
      <c r="B95" s="80"/>
      <c r="C95" s="56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>
      <c r="A96" s="79"/>
      <c r="B96" s="80"/>
      <c r="C96" s="56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>
      <c r="A97" s="79"/>
      <c r="B97" s="80"/>
      <c r="C97" s="56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>
      <c r="A98" s="79"/>
      <c r="B98" s="80"/>
      <c r="C98" s="56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>
      <c r="A99" s="79"/>
      <c r="B99" s="80"/>
      <c r="C99" s="56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>
      <c r="A100" s="79"/>
      <c r="B100" s="80"/>
      <c r="C100" s="56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>
      <c r="A101" s="79"/>
      <c r="B101" s="80"/>
      <c r="C101" s="56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>
      <c r="A102" s="79"/>
      <c r="B102" s="80"/>
      <c r="C102" s="56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>
      <c r="A103" s="79"/>
      <c r="B103" s="80"/>
      <c r="C103" s="56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>
      <c r="A104" s="79"/>
      <c r="B104" s="80"/>
      <c r="C104" s="56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>
      <c r="A105" s="79"/>
      <c r="B105" s="80"/>
      <c r="C105" s="56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>
      <c r="A106" s="79"/>
      <c r="B106" s="80"/>
      <c r="C106" s="56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>
      <c r="A107" s="79"/>
      <c r="B107" s="80"/>
      <c r="C107" s="56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>
      <c r="A108" s="79"/>
      <c r="B108" s="80"/>
      <c r="C108" s="56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>
      <c r="A109" s="79"/>
      <c r="B109" s="80"/>
      <c r="C109" s="5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>
      <c r="A110" s="79"/>
      <c r="B110" s="80"/>
      <c r="C110" s="5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>
      <c r="A111" s="79"/>
      <c r="B111" s="80"/>
      <c r="C111" s="5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>
      <c r="A112" s="79"/>
      <c r="B112" s="80"/>
      <c r="C112" s="5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>
      <c r="A113" s="79"/>
      <c r="B113" s="80"/>
      <c r="C113" s="56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>
      <c r="A114" s="79"/>
      <c r="B114" s="80"/>
      <c r="C114" s="5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>
      <c r="A115" s="79"/>
      <c r="B115" s="80"/>
      <c r="C115" s="56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>
      <c r="A116" s="79"/>
      <c r="B116" s="80"/>
      <c r="C116" s="5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>
      <c r="A117" s="79"/>
      <c r="B117" s="80"/>
      <c r="C117" s="56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>
      <c r="A118" s="79"/>
      <c r="B118" s="80"/>
      <c r="C118" s="5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>
      <c r="A119" s="79"/>
      <c r="B119" s="80"/>
      <c r="C119" s="56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>
      <c r="A120" s="79"/>
      <c r="B120" s="80"/>
      <c r="C120" s="56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>
      <c r="A121" s="79"/>
      <c r="B121" s="80"/>
      <c r="C121" s="56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>
      <c r="A122" s="79"/>
      <c r="B122" s="80"/>
      <c r="C122" s="56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>
      <c r="A123" s="79"/>
      <c r="B123" s="80"/>
      <c r="C123" s="56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>
      <c r="A124" s="79"/>
      <c r="B124" s="80"/>
      <c r="C124" s="56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>
      <c r="A125" s="79"/>
      <c r="B125" s="80"/>
      <c r="C125" s="56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>
      <c r="A126" s="79"/>
      <c r="B126" s="80"/>
      <c r="C126" s="56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>
      <c r="A127" s="79"/>
      <c r="B127" s="80"/>
      <c r="C127" s="56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>
      <c r="A128" s="79"/>
      <c r="B128" s="80"/>
      <c r="C128" s="56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>
      <c r="A129" s="79"/>
      <c r="B129" s="80"/>
      <c r="C129" s="56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>
      <c r="A130" s="79"/>
      <c r="B130" s="80"/>
      <c r="C130" s="56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>
      <c r="A131" s="79"/>
      <c r="B131" s="80"/>
      <c r="C131" s="56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>
      <c r="A132" s="79"/>
      <c r="B132" s="80"/>
      <c r="C132" s="56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>
      <c r="A133" s="79"/>
      <c r="B133" s="80"/>
      <c r="C133" s="56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>
      <c r="A134" s="79"/>
      <c r="B134" s="80"/>
      <c r="C134" s="56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>
      <c r="A135" s="79"/>
      <c r="B135" s="80"/>
      <c r="C135" s="56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>
      <c r="A136" s="79"/>
      <c r="B136" s="80"/>
      <c r="C136" s="56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>
      <c r="A137" s="79"/>
      <c r="B137" s="80"/>
      <c r="C137" s="56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>
      <c r="A138" s="79"/>
      <c r="B138" s="80"/>
      <c r="C138" s="56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>
      <c r="A139" s="79"/>
      <c r="B139" s="80"/>
      <c r="C139" s="56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>
      <c r="A140" s="79"/>
      <c r="B140" s="80"/>
      <c r="C140" s="56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>
      <c r="A141" s="79"/>
      <c r="B141" s="80"/>
      <c r="C141" s="56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>
      <c r="A142" s="79"/>
      <c r="B142" s="80"/>
      <c r="C142" s="56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>
      <c r="A143" s="79"/>
      <c r="B143" s="80"/>
      <c r="C143" s="56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>
      <c r="A144" s="79"/>
      <c r="B144" s="80"/>
      <c r="C144" s="56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>
      <c r="A145" s="79"/>
      <c r="B145" s="80"/>
      <c r="C145" s="56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>
      <c r="A146" s="79"/>
      <c r="B146" s="80"/>
      <c r="C146" s="56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>
      <c r="A147" s="79"/>
      <c r="B147" s="80"/>
      <c r="C147" s="56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>
      <c r="A148" s="79"/>
      <c r="B148" s="80"/>
      <c r="C148" s="56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>
      <c r="A149" s="79"/>
      <c r="B149" s="80"/>
      <c r="C149" s="56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>
      <c r="A150" s="79"/>
      <c r="B150" s="80"/>
      <c r="C150" s="56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>
      <c r="A151" s="79"/>
      <c r="B151" s="80"/>
      <c r="C151" s="56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>
      <c r="A152" s="79"/>
      <c r="B152" s="80"/>
      <c r="C152" s="56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>
      <c r="A153" s="79"/>
      <c r="B153" s="80"/>
      <c r="C153" s="56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>
      <c r="A154" s="79"/>
      <c r="B154" s="80"/>
      <c r="C154" s="56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>
      <c r="A155" s="79"/>
      <c r="B155" s="80"/>
      <c r="C155" s="56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>
      <c r="A156" s="79"/>
      <c r="B156" s="80"/>
      <c r="C156" s="56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>
      <c r="A157" s="79"/>
      <c r="B157" s="80"/>
      <c r="C157" s="56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>
      <c r="A158" s="79"/>
      <c r="B158" s="80"/>
      <c r="C158" s="56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>
      <c r="A159" s="79"/>
      <c r="B159" s="80"/>
      <c r="C159" s="56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>
      <c r="A160" s="79"/>
      <c r="B160" s="80"/>
      <c r="C160" s="56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>
      <c r="A161" s="79"/>
      <c r="B161" s="80"/>
      <c r="C161" s="56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>
      <c r="A162" s="79"/>
      <c r="B162" s="80"/>
      <c r="C162" s="56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>
      <c r="A163" s="79"/>
      <c r="B163" s="80"/>
      <c r="C163" s="56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>
      <c r="A164" s="79"/>
      <c r="B164" s="80"/>
      <c r="C164" s="56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>
      <c r="A165" s="79"/>
      <c r="B165" s="80"/>
      <c r="C165" s="56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>
      <c r="A166" s="79"/>
      <c r="B166" s="80"/>
      <c r="C166" s="56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>
      <c r="A167" s="79"/>
      <c r="B167" s="80"/>
      <c r="C167" s="56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>
      <c r="A168" s="79"/>
      <c r="B168" s="80"/>
      <c r="C168" s="56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>
      <c r="A169" s="79"/>
      <c r="B169" s="80"/>
      <c r="C169" s="56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>
      <c r="A170" s="79"/>
      <c r="B170" s="80"/>
      <c r="C170" s="56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>
      <c r="A171" s="79"/>
      <c r="B171" s="80"/>
      <c r="C171" s="56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>
      <c r="A172" s="79"/>
      <c r="B172" s="80"/>
      <c r="C172" s="56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>
      <c r="A173" s="79"/>
      <c r="B173" s="80"/>
      <c r="C173" s="56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>
      <c r="A174" s="79"/>
      <c r="B174" s="80"/>
      <c r="C174" s="56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>
      <c r="A175" s="79"/>
      <c r="B175" s="80"/>
      <c r="C175" s="56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>
      <c r="A176" s="79"/>
      <c r="B176" s="80"/>
      <c r="C176" s="56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>
      <c r="A177" s="79"/>
      <c r="B177" s="80"/>
      <c r="C177" s="56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>
      <c r="A178" s="79"/>
      <c r="B178" s="80"/>
      <c r="C178" s="56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>
      <c r="A179" s="79"/>
      <c r="B179" s="80"/>
      <c r="C179" s="56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>
      <c r="A180" s="79"/>
      <c r="B180" s="80"/>
      <c r="C180" s="56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>
      <c r="A181" s="79"/>
      <c r="B181" s="80"/>
      <c r="C181" s="56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>
      <c r="A182" s="79"/>
      <c r="B182" s="80"/>
      <c r="C182" s="56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>
      <c r="A183" s="79"/>
      <c r="B183" s="80"/>
      <c r="C183" s="56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>
      <c r="A184" s="79"/>
      <c r="B184" s="80"/>
      <c r="C184" s="56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>
      <c r="A185" s="79"/>
      <c r="B185" s="80"/>
      <c r="C185" s="56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>
      <c r="A186" s="79"/>
      <c r="B186" s="80"/>
      <c r="C186" s="56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>
      <c r="A187" s="79"/>
      <c r="B187" s="80"/>
      <c r="C187" s="56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>
      <c r="A188" s="79"/>
      <c r="B188" s="80"/>
      <c r="C188" s="56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>
      <c r="A189" s="79"/>
      <c r="B189" s="80"/>
      <c r="C189" s="56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>
      <c r="A190" s="79"/>
      <c r="B190" s="80"/>
      <c r="C190" s="56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>
      <c r="A191" s="79"/>
      <c r="B191" s="80"/>
      <c r="C191" s="56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>
      <c r="A192" s="79"/>
      <c r="B192" s="80"/>
      <c r="C192" s="56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>
      <c r="A193" s="79"/>
      <c r="B193" s="80"/>
      <c r="C193" s="56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>
      <c r="A194" s="79"/>
      <c r="B194" s="80"/>
      <c r="C194" s="56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>
      <c r="A195" s="79"/>
      <c r="B195" s="80"/>
      <c r="C195" s="56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>
      <c r="A196" s="79"/>
      <c r="B196" s="80"/>
      <c r="C196" s="56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>
      <c r="A197" s="79"/>
      <c r="B197" s="80"/>
      <c r="C197" s="56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>
      <c r="A198" s="79"/>
      <c r="B198" s="80"/>
      <c r="C198" s="56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>
      <c r="A199" s="79"/>
      <c r="B199" s="80"/>
      <c r="C199" s="56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>
      <c r="A200" s="79"/>
      <c r="B200" s="80"/>
      <c r="C200" s="56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>
      <c r="A201" s="79"/>
      <c r="B201" s="80"/>
      <c r="C201" s="56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>
      <c r="A202" s="79"/>
      <c r="B202" s="80"/>
      <c r="C202" s="56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>
      <c r="A203" s="79"/>
      <c r="B203" s="80"/>
      <c r="C203" s="56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>
      <c r="A204" s="79"/>
      <c r="B204" s="80"/>
      <c r="C204" s="56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>
      <c r="A205" s="79"/>
      <c r="B205" s="80"/>
      <c r="C205" s="56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>
      <c r="A206" s="79"/>
      <c r="B206" s="80"/>
      <c r="C206" s="56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>
      <c r="A207" s="79"/>
      <c r="B207" s="80"/>
      <c r="C207" s="56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>
      <c r="A208" s="79"/>
      <c r="B208" s="80"/>
      <c r="C208" s="56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>
      <c r="A209" s="79"/>
      <c r="B209" s="80"/>
      <c r="C209" s="56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>
      <c r="A210" s="79"/>
      <c r="B210" s="80"/>
      <c r="C210" s="56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>
      <c r="A211" s="79"/>
      <c r="B211" s="80"/>
      <c r="C211" s="56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>
      <c r="A212" s="79"/>
      <c r="B212" s="80"/>
      <c r="C212" s="56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>
      <c r="A213" s="79"/>
      <c r="B213" s="80"/>
      <c r="C213" s="56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>
      <c r="A214" s="79"/>
      <c r="B214" s="80"/>
      <c r="C214" s="56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>
      <c r="A215" s="79"/>
      <c r="B215" s="80"/>
      <c r="C215" s="56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>
      <c r="A216" s="79"/>
      <c r="B216" s="80"/>
      <c r="C216" s="56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>
      <c r="A217" s="79"/>
      <c r="B217" s="80"/>
      <c r="C217" s="56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>
      <c r="A218" s="79"/>
      <c r="B218" s="80"/>
      <c r="C218" s="56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>
      <c r="A219" s="79"/>
      <c r="B219" s="80"/>
      <c r="C219" s="56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>
      <c r="A220" s="79"/>
      <c r="B220" s="80"/>
      <c r="C220" s="56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>
      <c r="A221" s="79"/>
      <c r="B221" s="80"/>
      <c r="C221" s="56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>
      <c r="A222" s="79"/>
      <c r="B222" s="80"/>
      <c r="C222" s="56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>
      <c r="A223" s="79"/>
      <c r="B223" s="80"/>
      <c r="C223" s="56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>
      <c r="A224" s="79"/>
      <c r="B224" s="80"/>
      <c r="C224" s="56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>
      <c r="A225" s="79"/>
      <c r="B225" s="80"/>
      <c r="C225" s="56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>
      <c r="A226" s="79"/>
      <c r="B226" s="80"/>
      <c r="C226" s="56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>
      <c r="A227" s="79"/>
      <c r="B227" s="80"/>
      <c r="C227" s="56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>
      <c r="A228" s="79"/>
      <c r="B228" s="80"/>
      <c r="C228" s="56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>
      <c r="A229" s="79"/>
      <c r="B229" s="80"/>
      <c r="C229" s="56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>
      <c r="A230" s="79"/>
      <c r="B230" s="80"/>
      <c r="C230" s="56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>
      <c r="A231" s="79"/>
      <c r="B231" s="80"/>
      <c r="C231" s="56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>
      <c r="A232" s="79"/>
      <c r="B232" s="80"/>
      <c r="C232" s="56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>
      <c r="A233" s="79"/>
      <c r="B233" s="80"/>
      <c r="C233" s="56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>
      <c r="A234" s="79"/>
      <c r="B234" s="80"/>
      <c r="C234" s="56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>
      <c r="A235" s="79"/>
      <c r="B235" s="80"/>
      <c r="C235" s="56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>
      <c r="A236" s="79"/>
      <c r="B236" s="80"/>
      <c r="C236" s="56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>
      <c r="A237" s="79"/>
      <c r="B237" s="80"/>
      <c r="C237" s="56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>
      <c r="A238" s="79"/>
      <c r="B238" s="80"/>
      <c r="C238" s="56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>
      <c r="A239" s="79"/>
      <c r="B239" s="80"/>
      <c r="C239" s="56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>
      <c r="A240" s="79"/>
      <c r="B240" s="80"/>
      <c r="C240" s="56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>
      <c r="A241" s="79"/>
      <c r="B241" s="80"/>
      <c r="C241" s="56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>
      <c r="A242" s="79"/>
      <c r="B242" s="80"/>
      <c r="C242" s="56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>
      <c r="A243" s="79"/>
      <c r="B243" s="80"/>
      <c r="C243" s="56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>
      <c r="A244" s="79"/>
      <c r="B244" s="80"/>
      <c r="C244" s="56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>
      <c r="A245" s="79"/>
      <c r="B245" s="80"/>
      <c r="C245" s="56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>
      <c r="A246" s="79"/>
      <c r="B246" s="80"/>
      <c r="C246" s="56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>
      <c r="A247" s="79"/>
      <c r="B247" s="80"/>
      <c r="C247" s="56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>
      <c r="A248" s="79"/>
      <c r="B248" s="80"/>
      <c r="C248" s="56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>
      <c r="A249" s="79"/>
      <c r="B249" s="80"/>
      <c r="C249" s="56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>
      <c r="A250" s="79"/>
      <c r="B250" s="80"/>
      <c r="C250" s="56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>
      <c r="A251" s="79"/>
      <c r="B251" s="80"/>
      <c r="C251" s="56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>
      <c r="A252" s="79"/>
      <c r="B252" s="80"/>
      <c r="C252" s="56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>
      <c r="A253" s="79"/>
      <c r="B253" s="80"/>
      <c r="C253" s="56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>
      <c r="A254" s="79"/>
      <c r="B254" s="80"/>
      <c r="C254" s="56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>
      <c r="A255" s="79"/>
      <c r="B255" s="80"/>
      <c r="C255" s="56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>
      <c r="A256" s="79"/>
      <c r="B256" s="80"/>
      <c r="C256" s="56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>
      <c r="A257" s="79"/>
      <c r="B257" s="80"/>
      <c r="C257" s="56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>
      <c r="A258" s="79"/>
      <c r="B258" s="80"/>
      <c r="C258" s="56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>
      <c r="A259" s="79"/>
      <c r="B259" s="80"/>
      <c r="C259" s="56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>
      <c r="A260" s="79"/>
      <c r="B260" s="80"/>
      <c r="C260" s="56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>
      <c r="A261" s="79"/>
      <c r="B261" s="80"/>
      <c r="C261" s="56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>
      <c r="A262" s="79"/>
      <c r="B262" s="80"/>
      <c r="C262" s="56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>
      <c r="A263" s="79"/>
      <c r="B263" s="80"/>
      <c r="C263" s="56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>
      <c r="A264" s="79"/>
      <c r="B264" s="80"/>
      <c r="C264" s="56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>
      <c r="A265" s="79"/>
      <c r="B265" s="80"/>
      <c r="C265" s="56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>
      <c r="A266" s="79"/>
      <c r="B266" s="80"/>
      <c r="C266" s="56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>
      <c r="A267" s="79"/>
      <c r="B267" s="80"/>
      <c r="C267" s="56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>
      <c r="A268" s="79"/>
      <c r="B268" s="80"/>
      <c r="C268" s="56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>
      <c r="A269" s="79"/>
      <c r="B269" s="80"/>
      <c r="C269" s="56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>
      <c r="A270" s="79"/>
      <c r="B270" s="80"/>
      <c r="C270" s="56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>
      <c r="A271" s="79"/>
      <c r="B271" s="80"/>
      <c r="C271" s="56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>
      <c r="A272" s="79"/>
      <c r="B272" s="80"/>
      <c r="C272" s="56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>
      <c r="A273" s="79"/>
      <c r="B273" s="80"/>
      <c r="C273" s="56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>
      <c r="A274" s="79"/>
      <c r="B274" s="80"/>
      <c r="C274" s="56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>
      <c r="A275" s="79"/>
      <c r="B275" s="80"/>
      <c r="C275" s="56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>
      <c r="A276" s="79"/>
      <c r="B276" s="80"/>
      <c r="C276" s="56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>
      <c r="A277" s="79"/>
      <c r="B277" s="80"/>
      <c r="C277" s="56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>
      <c r="A278" s="79"/>
      <c r="B278" s="80"/>
      <c r="C278" s="56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>
      <c r="A279" s="79"/>
      <c r="B279" s="80"/>
      <c r="C279" s="56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>
      <c r="A280" s="79"/>
      <c r="B280" s="80"/>
      <c r="C280" s="56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>
      <c r="A281" s="79"/>
      <c r="B281" s="80"/>
      <c r="C281" s="56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>
      <c r="A282" s="79"/>
      <c r="B282" s="80"/>
      <c r="C282" s="56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>
      <c r="A283" s="79"/>
      <c r="B283" s="80"/>
      <c r="C283" s="56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>
      <c r="A284" s="79"/>
      <c r="B284" s="80"/>
      <c r="C284" s="56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>
      <c r="A285" s="79"/>
      <c r="B285" s="80"/>
      <c r="C285" s="56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>
      <c r="A286" s="79"/>
      <c r="B286" s="80"/>
      <c r="C286" s="56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>
      <c r="A287" s="79"/>
      <c r="B287" s="80"/>
      <c r="C287" s="56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>
      <c r="A288" s="79"/>
      <c r="B288" s="80"/>
      <c r="C288" s="56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>
      <c r="A289" s="79"/>
      <c r="B289" s="80"/>
      <c r="C289" s="56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>
      <c r="A290" s="79"/>
      <c r="B290" s="80"/>
      <c r="C290" s="56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>
      <c r="A291" s="79"/>
      <c r="B291" s="80"/>
      <c r="C291" s="56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>
      <c r="A292" s="79"/>
      <c r="B292" s="80"/>
      <c r="C292" s="56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>
      <c r="A293" s="79"/>
      <c r="B293" s="80"/>
      <c r="C293" s="56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>
      <c r="A294" s="79"/>
      <c r="B294" s="80"/>
      <c r="C294" s="56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>
      <c r="A295" s="79"/>
      <c r="B295" s="80"/>
      <c r="C295" s="56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>
      <c r="A296" s="79"/>
      <c r="B296" s="80"/>
      <c r="C296" s="56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>
      <c r="A297" s="79"/>
      <c r="B297" s="80"/>
      <c r="C297" s="56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>
      <c r="A298" s="79"/>
      <c r="B298" s="80"/>
      <c r="C298" s="56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>
      <c r="A299" s="79"/>
      <c r="B299" s="80"/>
      <c r="C299" s="56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>
      <c r="A300" s="79"/>
      <c r="B300" s="80"/>
      <c r="C300" s="56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>
      <c r="A301" s="79"/>
      <c r="B301" s="80"/>
      <c r="C301" s="56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>
      <c r="A302" s="79"/>
      <c r="B302" s="80"/>
      <c r="C302" s="56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>
      <c r="A303" s="79"/>
      <c r="B303" s="80"/>
      <c r="C303" s="56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>
      <c r="A304" s="79"/>
      <c r="B304" s="80"/>
      <c r="C304" s="56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>
      <c r="A305" s="79"/>
      <c r="B305" s="80"/>
      <c r="C305" s="56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>
      <c r="A306" s="79"/>
      <c r="B306" s="80"/>
      <c r="C306" s="56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>
      <c r="A307" s="79"/>
      <c r="B307" s="80"/>
      <c r="C307" s="56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>
      <c r="A308" s="79"/>
      <c r="B308" s="80"/>
      <c r="C308" s="56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>
      <c r="A309" s="79"/>
      <c r="B309" s="80"/>
      <c r="C309" s="56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>
      <c r="A310" s="79"/>
      <c r="B310" s="80"/>
      <c r="C310" s="56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>
      <c r="A311" s="79"/>
      <c r="B311" s="80"/>
      <c r="C311" s="56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>
      <c r="A312" s="79"/>
      <c r="B312" s="80"/>
      <c r="C312" s="56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>
      <c r="A313" s="79"/>
      <c r="B313" s="80"/>
      <c r="C313" s="56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>
      <c r="A314" s="79"/>
      <c r="B314" s="80"/>
      <c r="C314" s="56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>
      <c r="A315" s="79"/>
      <c r="B315" s="80"/>
      <c r="C315" s="56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>
      <c r="A316" s="79"/>
      <c r="B316" s="80"/>
      <c r="C316" s="56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>
      <c r="A317" s="79"/>
      <c r="B317" s="80"/>
      <c r="C317" s="56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>
      <c r="A318" s="79"/>
      <c r="B318" s="80"/>
      <c r="C318" s="56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>
      <c r="A319" s="79"/>
      <c r="B319" s="80"/>
      <c r="C319" s="56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>
      <c r="A320" s="79"/>
      <c r="B320" s="80"/>
      <c r="C320" s="56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>
      <c r="A321" s="79"/>
      <c r="B321" s="80"/>
      <c r="C321" s="56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>
      <c r="A322" s="79"/>
      <c r="B322" s="80"/>
      <c r="C322" s="56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>
      <c r="A323" s="79"/>
      <c r="B323" s="80"/>
      <c r="C323" s="56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>
      <c r="A324" s="79"/>
      <c r="B324" s="80"/>
      <c r="C324" s="56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>
      <c r="A325" s="79"/>
      <c r="B325" s="80"/>
      <c r="C325" s="56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>
      <c r="A326" s="79"/>
      <c r="B326" s="80"/>
      <c r="C326" s="56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>
      <c r="A327" s="79"/>
      <c r="B327" s="80"/>
      <c r="C327" s="56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>
      <c r="A328" s="79"/>
      <c r="B328" s="80"/>
      <c r="C328" s="56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>
      <c r="A329" s="79"/>
      <c r="B329" s="80"/>
      <c r="C329" s="56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>
      <c r="A330" s="79"/>
      <c r="B330" s="80"/>
      <c r="C330" s="56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>
      <c r="A331" s="79"/>
      <c r="B331" s="80"/>
      <c r="C331" s="56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>
      <c r="A332" s="79"/>
      <c r="B332" s="80"/>
      <c r="C332" s="56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>
      <c r="A333" s="79"/>
      <c r="B333" s="80"/>
      <c r="C333" s="56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>
      <c r="A334" s="79"/>
      <c r="B334" s="80"/>
      <c r="C334" s="56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>
      <c r="A335" s="79"/>
      <c r="B335" s="80"/>
      <c r="C335" s="56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>
      <c r="A336" s="79"/>
      <c r="B336" s="80"/>
      <c r="C336" s="56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>
      <c r="A337" s="79"/>
      <c r="B337" s="80"/>
      <c r="C337" s="56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>
      <c r="A338" s="79"/>
      <c r="B338" s="80"/>
      <c r="C338" s="56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>
      <c r="A339" s="79"/>
      <c r="B339" s="80"/>
      <c r="C339" s="56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>
      <c r="A340" s="79"/>
      <c r="B340" s="80"/>
      <c r="C340" s="56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>
      <c r="A341" s="79"/>
      <c r="B341" s="80"/>
      <c r="C341" s="56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>
      <c r="A342" s="79"/>
      <c r="B342" s="80"/>
      <c r="C342" s="56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>
      <c r="A343" s="79"/>
      <c r="B343" s="80"/>
      <c r="C343" s="56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>
      <c r="A344" s="79"/>
      <c r="B344" s="80"/>
      <c r="C344" s="56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>
      <c r="A345" s="79"/>
      <c r="B345" s="80"/>
      <c r="C345" s="56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>
      <c r="A346" s="79"/>
      <c r="B346" s="80"/>
      <c r="C346" s="56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>
      <c r="A347" s="79"/>
      <c r="B347" s="80"/>
      <c r="C347" s="56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>
      <c r="A348" s="79"/>
      <c r="B348" s="80"/>
      <c r="C348" s="56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>
      <c r="A349" s="79"/>
      <c r="B349" s="80"/>
      <c r="C349" s="56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>
      <c r="A350" s="79"/>
      <c r="B350" s="80"/>
      <c r="C350" s="56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>
      <c r="A351" s="79"/>
      <c r="B351" s="80"/>
      <c r="C351" s="56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>
      <c r="A352" s="79"/>
      <c r="B352" s="80"/>
      <c r="C352" s="56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>
      <c r="A353" s="79"/>
      <c r="B353" s="80"/>
      <c r="C353" s="56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>
      <c r="A354" s="79"/>
      <c r="B354" s="80"/>
      <c r="C354" s="56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>
      <c r="A355" s="79"/>
      <c r="B355" s="80"/>
      <c r="C355" s="56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>
      <c r="A356" s="79"/>
      <c r="B356" s="80"/>
      <c r="C356" s="56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>
      <c r="A357" s="79"/>
      <c r="B357" s="80"/>
      <c r="C357" s="56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>
      <c r="A358" s="79"/>
      <c r="B358" s="80"/>
      <c r="C358" s="56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>
      <c r="A359" s="79"/>
      <c r="B359" s="80"/>
      <c r="C359" s="56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>
      <c r="A360" s="79"/>
      <c r="B360" s="80"/>
      <c r="C360" s="56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</row>
    <row r="361">
      <c r="A361" s="79"/>
      <c r="B361" s="80"/>
      <c r="C361" s="56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</row>
    <row r="362">
      <c r="A362" s="79"/>
      <c r="B362" s="80"/>
      <c r="C362" s="56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</row>
    <row r="363">
      <c r="A363" s="79"/>
      <c r="B363" s="80"/>
      <c r="C363" s="56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</row>
    <row r="364">
      <c r="A364" s="79"/>
      <c r="B364" s="80"/>
      <c r="C364" s="56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</row>
    <row r="365">
      <c r="A365" s="79"/>
      <c r="B365" s="80"/>
      <c r="C365" s="56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</row>
    <row r="366">
      <c r="A366" s="79"/>
      <c r="B366" s="80"/>
      <c r="C366" s="56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</row>
    <row r="367">
      <c r="A367" s="79"/>
      <c r="B367" s="80"/>
      <c r="C367" s="56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</row>
    <row r="368">
      <c r="A368" s="79"/>
      <c r="B368" s="80"/>
      <c r="C368" s="56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</row>
    <row r="369">
      <c r="A369" s="79"/>
      <c r="B369" s="80"/>
      <c r="C369" s="56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</row>
    <row r="370">
      <c r="A370" s="79"/>
      <c r="B370" s="80"/>
      <c r="C370" s="56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</row>
    <row r="371">
      <c r="A371" s="79"/>
      <c r="B371" s="80"/>
      <c r="C371" s="56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</row>
    <row r="372">
      <c r="A372" s="79"/>
      <c r="B372" s="80"/>
      <c r="C372" s="56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</row>
    <row r="373">
      <c r="A373" s="79"/>
      <c r="B373" s="80"/>
      <c r="C373" s="56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</row>
    <row r="374">
      <c r="A374" s="79"/>
      <c r="B374" s="80"/>
      <c r="C374" s="56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</row>
    <row r="375">
      <c r="A375" s="79"/>
      <c r="B375" s="80"/>
      <c r="C375" s="5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</row>
    <row r="376">
      <c r="A376" s="79"/>
      <c r="B376" s="80"/>
      <c r="C376" s="5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</row>
    <row r="377">
      <c r="A377" s="79"/>
      <c r="B377" s="80"/>
      <c r="C377" s="5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</row>
    <row r="378">
      <c r="A378" s="79"/>
      <c r="B378" s="80"/>
      <c r="C378" s="56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</row>
    <row r="379">
      <c r="A379" s="79"/>
      <c r="B379" s="80"/>
      <c r="C379" s="56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</row>
    <row r="380">
      <c r="A380" s="79"/>
      <c r="B380" s="80"/>
      <c r="C380" s="56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</row>
    <row r="381">
      <c r="A381" s="79"/>
      <c r="B381" s="80"/>
      <c r="C381" s="56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</row>
    <row r="382">
      <c r="A382" s="79"/>
      <c r="B382" s="80"/>
      <c r="C382" s="56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</row>
    <row r="383">
      <c r="A383" s="79"/>
      <c r="B383" s="80"/>
      <c r="C383" s="56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</row>
    <row r="384">
      <c r="A384" s="79"/>
      <c r="B384" s="80"/>
      <c r="C384" s="56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</row>
    <row r="385">
      <c r="A385" s="79"/>
      <c r="B385" s="80"/>
      <c r="C385" s="56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</row>
    <row r="386">
      <c r="A386" s="79"/>
      <c r="B386" s="80"/>
      <c r="C386" s="56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</row>
    <row r="387">
      <c r="A387" s="79"/>
      <c r="B387" s="80"/>
      <c r="C387" s="56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</row>
    <row r="388">
      <c r="A388" s="79"/>
      <c r="B388" s="80"/>
      <c r="C388" s="56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</row>
    <row r="389">
      <c r="A389" s="79"/>
      <c r="B389" s="80"/>
      <c r="C389" s="56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</row>
    <row r="390">
      <c r="A390" s="79"/>
      <c r="B390" s="80"/>
      <c r="C390" s="56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</row>
    <row r="391">
      <c r="A391" s="79"/>
      <c r="B391" s="80"/>
      <c r="C391" s="56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</row>
    <row r="392">
      <c r="A392" s="79"/>
      <c r="B392" s="80"/>
      <c r="C392" s="56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</row>
    <row r="393">
      <c r="A393" s="79"/>
      <c r="B393" s="80"/>
      <c r="C393" s="56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</row>
    <row r="394">
      <c r="A394" s="79"/>
      <c r="B394" s="80"/>
      <c r="C394" s="56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</row>
    <row r="395">
      <c r="A395" s="79"/>
      <c r="B395" s="80"/>
      <c r="C395" s="56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</row>
    <row r="396">
      <c r="A396" s="79"/>
      <c r="B396" s="80"/>
      <c r="C396" s="56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</row>
    <row r="397">
      <c r="A397" s="79"/>
      <c r="B397" s="80"/>
      <c r="C397" s="56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</row>
    <row r="398">
      <c r="A398" s="79"/>
      <c r="B398" s="80"/>
      <c r="C398" s="56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</row>
    <row r="399">
      <c r="A399" s="79"/>
      <c r="B399" s="80"/>
      <c r="C399" s="56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</row>
    <row r="400">
      <c r="A400" s="79"/>
      <c r="B400" s="80"/>
      <c r="C400" s="56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</row>
    <row r="401">
      <c r="A401" s="79"/>
      <c r="B401" s="80"/>
      <c r="C401" s="56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</row>
    <row r="402">
      <c r="A402" s="79"/>
      <c r="B402" s="80"/>
      <c r="C402" s="56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</row>
    <row r="403">
      <c r="A403" s="79"/>
      <c r="B403" s="80"/>
      <c r="C403" s="56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</row>
    <row r="404">
      <c r="A404" s="79"/>
      <c r="B404" s="80"/>
      <c r="C404" s="56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</row>
    <row r="405">
      <c r="A405" s="79"/>
      <c r="B405" s="80"/>
      <c r="C405" s="56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</row>
    <row r="406">
      <c r="A406" s="79"/>
      <c r="B406" s="80"/>
      <c r="C406" s="56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</row>
    <row r="407">
      <c r="A407" s="79"/>
      <c r="B407" s="80"/>
      <c r="C407" s="56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</row>
    <row r="408">
      <c r="A408" s="79"/>
      <c r="B408" s="80"/>
      <c r="C408" s="56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</row>
    <row r="409">
      <c r="A409" s="79"/>
      <c r="B409" s="80"/>
      <c r="C409" s="56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</row>
    <row r="410">
      <c r="A410" s="79"/>
      <c r="B410" s="80"/>
      <c r="C410" s="56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</row>
    <row r="411">
      <c r="A411" s="79"/>
      <c r="B411" s="80"/>
      <c r="C411" s="56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</row>
    <row r="412">
      <c r="A412" s="79"/>
      <c r="B412" s="80"/>
      <c r="C412" s="56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</row>
    <row r="413">
      <c r="A413" s="79"/>
      <c r="B413" s="80"/>
      <c r="C413" s="56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</row>
    <row r="414">
      <c r="A414" s="79"/>
      <c r="B414" s="80"/>
      <c r="C414" s="56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</row>
    <row r="415">
      <c r="A415" s="79"/>
      <c r="B415" s="80"/>
      <c r="C415" s="56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</row>
    <row r="416">
      <c r="A416" s="79"/>
      <c r="B416" s="80"/>
      <c r="C416" s="56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</row>
    <row r="417">
      <c r="A417" s="79"/>
      <c r="B417" s="80"/>
      <c r="C417" s="56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</row>
    <row r="418">
      <c r="A418" s="79"/>
      <c r="B418" s="80"/>
      <c r="C418" s="56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</row>
    <row r="419">
      <c r="A419" s="79"/>
      <c r="B419" s="80"/>
      <c r="C419" s="56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</row>
    <row r="420">
      <c r="A420" s="79"/>
      <c r="B420" s="80"/>
      <c r="C420" s="56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</row>
    <row r="421">
      <c r="A421" s="79"/>
      <c r="B421" s="80"/>
      <c r="C421" s="56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</row>
    <row r="422">
      <c r="A422" s="79"/>
      <c r="B422" s="80"/>
      <c r="C422" s="56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</row>
    <row r="423">
      <c r="A423" s="79"/>
      <c r="B423" s="80"/>
      <c r="C423" s="56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</row>
    <row r="424">
      <c r="A424" s="79"/>
      <c r="B424" s="80"/>
      <c r="C424" s="56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</row>
    <row r="425">
      <c r="A425" s="79"/>
      <c r="B425" s="80"/>
      <c r="C425" s="56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</row>
    <row r="426">
      <c r="A426" s="79"/>
      <c r="B426" s="80"/>
      <c r="C426" s="56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</row>
    <row r="427">
      <c r="A427" s="79"/>
      <c r="B427" s="80"/>
      <c r="C427" s="56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</row>
    <row r="428">
      <c r="A428" s="79"/>
      <c r="B428" s="80"/>
      <c r="C428" s="56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</row>
    <row r="429">
      <c r="A429" s="79"/>
      <c r="B429" s="80"/>
      <c r="C429" s="56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</row>
    <row r="430">
      <c r="A430" s="79"/>
      <c r="B430" s="80"/>
      <c r="C430" s="56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</row>
    <row r="431">
      <c r="A431" s="79"/>
      <c r="B431" s="80"/>
      <c r="C431" s="56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</row>
    <row r="432">
      <c r="A432" s="79"/>
      <c r="B432" s="80"/>
      <c r="C432" s="56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</row>
    <row r="433">
      <c r="A433" s="79"/>
      <c r="B433" s="80"/>
      <c r="C433" s="56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</row>
    <row r="434">
      <c r="A434" s="79"/>
      <c r="B434" s="80"/>
      <c r="C434" s="56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>
      <c r="A435" s="79"/>
      <c r="B435" s="80"/>
      <c r="C435" s="56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>
      <c r="A436" s="79"/>
      <c r="B436" s="80"/>
      <c r="C436" s="56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</row>
    <row r="437">
      <c r="A437" s="79"/>
      <c r="B437" s="80"/>
      <c r="C437" s="56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</row>
    <row r="438">
      <c r="A438" s="79"/>
      <c r="B438" s="80"/>
      <c r="C438" s="56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</row>
    <row r="439">
      <c r="A439" s="79"/>
      <c r="B439" s="80"/>
      <c r="C439" s="56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</row>
    <row r="440">
      <c r="A440" s="79"/>
      <c r="B440" s="80"/>
      <c r="C440" s="56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</row>
    <row r="441">
      <c r="A441" s="79"/>
      <c r="B441" s="80"/>
      <c r="C441" s="56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</row>
    <row r="442">
      <c r="A442" s="79"/>
      <c r="B442" s="80"/>
      <c r="C442" s="56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</row>
    <row r="443">
      <c r="A443" s="79"/>
      <c r="B443" s="80"/>
      <c r="C443" s="56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</row>
    <row r="444">
      <c r="A444" s="79"/>
      <c r="B444" s="80"/>
      <c r="C444" s="56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</row>
    <row r="445">
      <c r="A445" s="79"/>
      <c r="B445" s="80"/>
      <c r="C445" s="56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</row>
    <row r="446">
      <c r="A446" s="79"/>
      <c r="B446" s="80"/>
      <c r="C446" s="56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</row>
    <row r="447">
      <c r="A447" s="79"/>
      <c r="B447" s="80"/>
      <c r="C447" s="56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</row>
    <row r="448">
      <c r="A448" s="79"/>
      <c r="B448" s="80"/>
      <c r="C448" s="56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</row>
    <row r="449">
      <c r="A449" s="79"/>
      <c r="B449" s="80"/>
      <c r="C449" s="56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</row>
    <row r="450">
      <c r="A450" s="79"/>
      <c r="B450" s="80"/>
      <c r="C450" s="56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</row>
    <row r="451">
      <c r="A451" s="79"/>
      <c r="B451" s="80"/>
      <c r="C451" s="56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</row>
    <row r="452">
      <c r="A452" s="79"/>
      <c r="B452" s="80"/>
      <c r="C452" s="56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</row>
    <row r="453">
      <c r="A453" s="79"/>
      <c r="B453" s="80"/>
      <c r="C453" s="56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</row>
    <row r="454">
      <c r="A454" s="79"/>
      <c r="B454" s="80"/>
      <c r="C454" s="56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</row>
    <row r="455">
      <c r="A455" s="79"/>
      <c r="B455" s="80"/>
      <c r="C455" s="56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</row>
    <row r="456">
      <c r="A456" s="79"/>
      <c r="B456" s="80"/>
      <c r="C456" s="56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</row>
    <row r="457">
      <c r="A457" s="79"/>
      <c r="B457" s="80"/>
      <c r="C457" s="56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</row>
    <row r="458">
      <c r="A458" s="79"/>
      <c r="B458" s="80"/>
      <c r="C458" s="56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</row>
    <row r="459">
      <c r="A459" s="79"/>
      <c r="B459" s="80"/>
      <c r="C459" s="56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</row>
    <row r="460">
      <c r="A460" s="79"/>
      <c r="B460" s="80"/>
      <c r="C460" s="56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</row>
    <row r="461">
      <c r="A461" s="79"/>
      <c r="B461" s="80"/>
      <c r="C461" s="56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</row>
    <row r="462">
      <c r="A462" s="79"/>
      <c r="B462" s="80"/>
      <c r="C462" s="56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</row>
    <row r="463">
      <c r="A463" s="79"/>
      <c r="B463" s="80"/>
      <c r="C463" s="56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</row>
    <row r="464">
      <c r="A464" s="79"/>
      <c r="B464" s="80"/>
      <c r="C464" s="56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</row>
    <row r="465">
      <c r="A465" s="79"/>
      <c r="B465" s="80"/>
      <c r="C465" s="56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</row>
    <row r="466">
      <c r="A466" s="79"/>
      <c r="B466" s="80"/>
      <c r="C466" s="56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</row>
    <row r="467">
      <c r="A467" s="79"/>
      <c r="B467" s="80"/>
      <c r="C467" s="56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</row>
    <row r="468">
      <c r="A468" s="79"/>
      <c r="B468" s="80"/>
      <c r="C468" s="56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</row>
    <row r="469">
      <c r="A469" s="79"/>
      <c r="B469" s="80"/>
      <c r="C469" s="56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</row>
    <row r="470">
      <c r="A470" s="79"/>
      <c r="B470" s="80"/>
      <c r="C470" s="56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</row>
    <row r="471">
      <c r="A471" s="79"/>
      <c r="B471" s="80"/>
      <c r="C471" s="56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</row>
    <row r="472">
      <c r="A472" s="79"/>
      <c r="B472" s="80"/>
      <c r="C472" s="56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</row>
    <row r="473">
      <c r="A473" s="79"/>
      <c r="B473" s="80"/>
      <c r="C473" s="56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</row>
    <row r="474">
      <c r="A474" s="79"/>
      <c r="B474" s="80"/>
      <c r="C474" s="56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</row>
    <row r="475">
      <c r="A475" s="79"/>
      <c r="B475" s="80"/>
      <c r="C475" s="56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</row>
    <row r="476">
      <c r="A476" s="79"/>
      <c r="B476" s="80"/>
      <c r="C476" s="56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</row>
    <row r="477">
      <c r="A477" s="79"/>
      <c r="B477" s="80"/>
      <c r="C477" s="56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</row>
    <row r="478">
      <c r="A478" s="79"/>
      <c r="B478" s="80"/>
      <c r="C478" s="56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</row>
    <row r="479">
      <c r="A479" s="79"/>
      <c r="B479" s="80"/>
      <c r="C479" s="56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</row>
    <row r="480">
      <c r="A480" s="79"/>
      <c r="B480" s="80"/>
      <c r="C480" s="56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</row>
    <row r="481">
      <c r="A481" s="79"/>
      <c r="B481" s="80"/>
      <c r="C481" s="56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</row>
    <row r="482">
      <c r="A482" s="79"/>
      <c r="B482" s="80"/>
      <c r="C482" s="56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</row>
    <row r="483">
      <c r="A483" s="79"/>
      <c r="B483" s="80"/>
      <c r="C483" s="56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</row>
    <row r="484">
      <c r="A484" s="79"/>
      <c r="B484" s="80"/>
      <c r="C484" s="56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</row>
    <row r="485">
      <c r="A485" s="79"/>
      <c r="B485" s="80"/>
      <c r="C485" s="56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</row>
    <row r="486">
      <c r="A486" s="79"/>
      <c r="B486" s="80"/>
      <c r="C486" s="56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</row>
    <row r="487">
      <c r="A487" s="79"/>
      <c r="B487" s="80"/>
      <c r="C487" s="56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>
      <c r="A488" s="79"/>
      <c r="B488" s="80"/>
      <c r="C488" s="56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</row>
    <row r="489">
      <c r="A489" s="79"/>
      <c r="B489" s="80"/>
      <c r="C489" s="56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</row>
    <row r="490">
      <c r="A490" s="79"/>
      <c r="B490" s="80"/>
      <c r="C490" s="56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</row>
    <row r="491">
      <c r="A491" s="79"/>
      <c r="B491" s="80"/>
      <c r="C491" s="56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</row>
    <row r="492">
      <c r="A492" s="79"/>
      <c r="B492" s="80"/>
      <c r="C492" s="56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</row>
    <row r="493">
      <c r="A493" s="79"/>
      <c r="B493" s="80"/>
      <c r="C493" s="56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</row>
    <row r="494">
      <c r="A494" s="79"/>
      <c r="B494" s="80"/>
      <c r="C494" s="56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</row>
    <row r="495">
      <c r="A495" s="79"/>
      <c r="B495" s="80"/>
      <c r="C495" s="56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</row>
    <row r="496">
      <c r="A496" s="79"/>
      <c r="B496" s="80"/>
      <c r="C496" s="56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</row>
    <row r="497">
      <c r="A497" s="79"/>
      <c r="B497" s="80"/>
      <c r="C497" s="56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</row>
    <row r="498">
      <c r="A498" s="79"/>
      <c r="B498" s="80"/>
      <c r="C498" s="56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</row>
    <row r="499">
      <c r="A499" s="79"/>
      <c r="B499" s="80"/>
      <c r="C499" s="56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</row>
    <row r="500">
      <c r="A500" s="79"/>
      <c r="B500" s="80"/>
      <c r="C500" s="56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</row>
    <row r="501">
      <c r="A501" s="79"/>
      <c r="B501" s="80"/>
      <c r="C501" s="56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</row>
    <row r="502">
      <c r="A502" s="79"/>
      <c r="B502" s="80"/>
      <c r="C502" s="56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</row>
    <row r="503">
      <c r="A503" s="79"/>
      <c r="B503" s="80"/>
      <c r="C503" s="56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>
      <c r="A504" s="79"/>
      <c r="B504" s="80"/>
      <c r="C504" s="56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</row>
    <row r="505">
      <c r="A505" s="79"/>
      <c r="B505" s="80"/>
      <c r="C505" s="56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</row>
    <row r="506">
      <c r="A506" s="79"/>
      <c r="B506" s="80"/>
      <c r="C506" s="56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</row>
    <row r="507">
      <c r="A507" s="79"/>
      <c r="B507" s="80"/>
      <c r="C507" s="56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</row>
    <row r="508">
      <c r="A508" s="79"/>
      <c r="B508" s="80"/>
      <c r="C508" s="56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</row>
    <row r="509">
      <c r="A509" s="79"/>
      <c r="B509" s="80"/>
      <c r="C509" s="56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</row>
    <row r="510">
      <c r="A510" s="79"/>
      <c r="B510" s="80"/>
      <c r="C510" s="56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</row>
    <row r="511">
      <c r="A511" s="79"/>
      <c r="B511" s="80"/>
      <c r="C511" s="56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</row>
    <row r="512">
      <c r="A512" s="79"/>
      <c r="B512" s="80"/>
      <c r="C512" s="56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</row>
    <row r="513">
      <c r="A513" s="79"/>
      <c r="B513" s="80"/>
      <c r="C513" s="56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</row>
    <row r="514">
      <c r="A514" s="79"/>
      <c r="B514" s="80"/>
      <c r="C514" s="56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</row>
    <row r="515">
      <c r="A515" s="79"/>
      <c r="B515" s="80"/>
      <c r="C515" s="56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</row>
    <row r="516">
      <c r="A516" s="79"/>
      <c r="B516" s="80"/>
      <c r="C516" s="56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</row>
    <row r="517">
      <c r="A517" s="79"/>
      <c r="B517" s="80"/>
      <c r="C517" s="56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</row>
    <row r="518">
      <c r="A518" s="79"/>
      <c r="B518" s="80"/>
      <c r="C518" s="56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</row>
    <row r="519">
      <c r="A519" s="79"/>
      <c r="B519" s="80"/>
      <c r="C519" s="56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</row>
    <row r="520">
      <c r="A520" s="79"/>
      <c r="B520" s="80"/>
      <c r="C520" s="56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>
      <c r="A521" s="79"/>
      <c r="B521" s="80"/>
      <c r="C521" s="56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</row>
    <row r="522">
      <c r="A522" s="79"/>
      <c r="B522" s="80"/>
      <c r="C522" s="56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</row>
    <row r="523">
      <c r="A523" s="79"/>
      <c r="B523" s="80"/>
      <c r="C523" s="56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</row>
    <row r="524">
      <c r="A524" s="79"/>
      <c r="B524" s="80"/>
      <c r="C524" s="56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</row>
    <row r="525">
      <c r="A525" s="79"/>
      <c r="B525" s="80"/>
      <c r="C525" s="56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</row>
    <row r="526">
      <c r="A526" s="79"/>
      <c r="B526" s="80"/>
      <c r="C526" s="56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</row>
    <row r="527">
      <c r="A527" s="79"/>
      <c r="B527" s="80"/>
      <c r="C527" s="56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</row>
    <row r="528">
      <c r="A528" s="79"/>
      <c r="B528" s="80"/>
      <c r="C528" s="56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</row>
    <row r="529">
      <c r="A529" s="79"/>
      <c r="B529" s="80"/>
      <c r="C529" s="56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</row>
    <row r="530">
      <c r="A530" s="79"/>
      <c r="B530" s="80"/>
      <c r="C530" s="56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</row>
    <row r="531">
      <c r="A531" s="79"/>
      <c r="B531" s="80"/>
      <c r="C531" s="56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</row>
    <row r="532">
      <c r="A532" s="79"/>
      <c r="B532" s="80"/>
      <c r="C532" s="56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</row>
    <row r="533">
      <c r="A533" s="79"/>
      <c r="B533" s="80"/>
      <c r="C533" s="56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</row>
    <row r="534">
      <c r="A534" s="79"/>
      <c r="B534" s="80"/>
      <c r="C534" s="56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</row>
    <row r="535">
      <c r="A535" s="79"/>
      <c r="B535" s="80"/>
      <c r="C535" s="56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</row>
    <row r="536">
      <c r="A536" s="79"/>
      <c r="B536" s="80"/>
      <c r="C536" s="56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</row>
    <row r="537">
      <c r="A537" s="79"/>
      <c r="B537" s="80"/>
      <c r="C537" s="56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>
      <c r="A538" s="79"/>
      <c r="B538" s="80"/>
      <c r="C538" s="56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>
      <c r="A539" s="79"/>
      <c r="B539" s="80"/>
      <c r="C539" s="56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</row>
    <row r="540">
      <c r="A540" s="79"/>
      <c r="B540" s="80"/>
      <c r="C540" s="56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</row>
    <row r="541">
      <c r="A541" s="79"/>
      <c r="B541" s="80"/>
      <c r="C541" s="56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</row>
    <row r="542">
      <c r="A542" s="79"/>
      <c r="B542" s="80"/>
      <c r="C542" s="56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</row>
    <row r="543">
      <c r="A543" s="79"/>
      <c r="B543" s="80"/>
      <c r="C543" s="56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</row>
    <row r="544">
      <c r="A544" s="79"/>
      <c r="B544" s="80"/>
      <c r="C544" s="56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</row>
    <row r="545">
      <c r="A545" s="79"/>
      <c r="B545" s="80"/>
      <c r="C545" s="56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</row>
    <row r="546">
      <c r="A546" s="79"/>
      <c r="B546" s="80"/>
      <c r="C546" s="56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</row>
    <row r="547">
      <c r="A547" s="79"/>
      <c r="B547" s="80"/>
      <c r="C547" s="56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</row>
    <row r="548">
      <c r="A548" s="79"/>
      <c r="B548" s="80"/>
      <c r="C548" s="56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</row>
    <row r="549">
      <c r="A549" s="79"/>
      <c r="B549" s="80"/>
      <c r="C549" s="56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</row>
    <row r="550">
      <c r="A550" s="79"/>
      <c r="B550" s="80"/>
      <c r="C550" s="56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</row>
    <row r="551">
      <c r="A551" s="79"/>
      <c r="B551" s="80"/>
      <c r="C551" s="56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</row>
    <row r="552">
      <c r="A552" s="79"/>
      <c r="B552" s="80"/>
      <c r="C552" s="56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</row>
    <row r="553">
      <c r="A553" s="79"/>
      <c r="B553" s="80"/>
      <c r="C553" s="56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</row>
    <row r="554">
      <c r="A554" s="79"/>
      <c r="B554" s="80"/>
      <c r="C554" s="56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</row>
    <row r="555">
      <c r="A555" s="79"/>
      <c r="B555" s="80"/>
      <c r="C555" s="56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</row>
    <row r="556">
      <c r="A556" s="79"/>
      <c r="B556" s="80"/>
      <c r="C556" s="56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</row>
    <row r="557">
      <c r="A557" s="79"/>
      <c r="B557" s="80"/>
      <c r="C557" s="56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</row>
    <row r="558">
      <c r="A558" s="79"/>
      <c r="B558" s="80"/>
      <c r="C558" s="56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</row>
    <row r="559">
      <c r="A559" s="79"/>
      <c r="B559" s="80"/>
      <c r="C559" s="56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</row>
    <row r="560">
      <c r="A560" s="79"/>
      <c r="B560" s="80"/>
      <c r="C560" s="56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</row>
    <row r="561">
      <c r="A561" s="79"/>
      <c r="B561" s="80"/>
      <c r="C561" s="56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</row>
    <row r="562">
      <c r="A562" s="79"/>
      <c r="B562" s="80"/>
      <c r="C562" s="56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</row>
    <row r="563">
      <c r="A563" s="79"/>
      <c r="B563" s="80"/>
      <c r="C563" s="56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</row>
    <row r="564">
      <c r="A564" s="79"/>
      <c r="B564" s="80"/>
      <c r="C564" s="56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</row>
    <row r="565">
      <c r="A565" s="79"/>
      <c r="B565" s="80"/>
      <c r="C565" s="56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</row>
    <row r="566">
      <c r="A566" s="79"/>
      <c r="B566" s="80"/>
      <c r="C566" s="56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</row>
    <row r="567">
      <c r="A567" s="79"/>
      <c r="B567" s="80"/>
      <c r="C567" s="56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</row>
    <row r="568">
      <c r="A568" s="79"/>
      <c r="B568" s="80"/>
      <c r="C568" s="56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</row>
    <row r="569">
      <c r="A569" s="79"/>
      <c r="B569" s="80"/>
      <c r="C569" s="56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</row>
    <row r="570">
      <c r="A570" s="79"/>
      <c r="B570" s="80"/>
      <c r="C570" s="56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</row>
    <row r="571">
      <c r="A571" s="79"/>
      <c r="B571" s="80"/>
      <c r="C571" s="56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</row>
    <row r="572">
      <c r="A572" s="79"/>
      <c r="B572" s="80"/>
      <c r="C572" s="56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</row>
    <row r="573">
      <c r="A573" s="79"/>
      <c r="B573" s="80"/>
      <c r="C573" s="56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</row>
    <row r="574">
      <c r="A574" s="79"/>
      <c r="B574" s="80"/>
      <c r="C574" s="56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</row>
    <row r="575">
      <c r="A575" s="79"/>
      <c r="B575" s="80"/>
      <c r="C575" s="56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</row>
    <row r="576">
      <c r="A576" s="79"/>
      <c r="B576" s="80"/>
      <c r="C576" s="56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</row>
    <row r="577">
      <c r="A577" s="79"/>
      <c r="B577" s="80"/>
      <c r="C577" s="56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</row>
    <row r="578">
      <c r="A578" s="79"/>
      <c r="B578" s="80"/>
      <c r="C578" s="56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>
      <c r="A579" s="79"/>
      <c r="B579" s="80"/>
      <c r="C579" s="56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>
      <c r="A580" s="79"/>
      <c r="B580" s="80"/>
      <c r="C580" s="56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</row>
    <row r="581">
      <c r="A581" s="79"/>
      <c r="B581" s="80"/>
      <c r="C581" s="56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</row>
    <row r="582">
      <c r="A582" s="79"/>
      <c r="B582" s="80"/>
      <c r="C582" s="56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</row>
    <row r="583">
      <c r="A583" s="79"/>
      <c r="B583" s="80"/>
      <c r="C583" s="56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</row>
    <row r="584">
      <c r="A584" s="79"/>
      <c r="B584" s="80"/>
      <c r="C584" s="56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</row>
    <row r="585">
      <c r="A585" s="79"/>
      <c r="B585" s="80"/>
      <c r="C585" s="56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</row>
    <row r="586">
      <c r="A586" s="79"/>
      <c r="B586" s="80"/>
      <c r="C586" s="56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</row>
    <row r="587">
      <c r="A587" s="79"/>
      <c r="B587" s="80"/>
      <c r="C587" s="56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</row>
    <row r="588">
      <c r="A588" s="79"/>
      <c r="B588" s="80"/>
      <c r="C588" s="56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</row>
    <row r="589">
      <c r="A589" s="79"/>
      <c r="B589" s="80"/>
      <c r="C589" s="56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</row>
    <row r="590">
      <c r="A590" s="79"/>
      <c r="B590" s="80"/>
      <c r="C590" s="56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</row>
    <row r="591">
      <c r="A591" s="79"/>
      <c r="B591" s="80"/>
      <c r="C591" s="56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</row>
    <row r="592">
      <c r="A592" s="79"/>
      <c r="B592" s="80"/>
      <c r="C592" s="56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</row>
    <row r="593">
      <c r="A593" s="79"/>
      <c r="B593" s="80"/>
      <c r="C593" s="56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</row>
    <row r="594">
      <c r="A594" s="79"/>
      <c r="B594" s="80"/>
      <c r="C594" s="56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</row>
    <row r="595">
      <c r="A595" s="79"/>
      <c r="B595" s="80"/>
      <c r="C595" s="56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</row>
    <row r="596">
      <c r="A596" s="79"/>
      <c r="B596" s="80"/>
      <c r="C596" s="56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</row>
    <row r="597">
      <c r="A597" s="79"/>
      <c r="B597" s="80"/>
      <c r="C597" s="56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</row>
    <row r="598">
      <c r="A598" s="79"/>
      <c r="B598" s="80"/>
      <c r="C598" s="56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</row>
    <row r="599">
      <c r="A599" s="79"/>
      <c r="B599" s="80"/>
      <c r="C599" s="56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</row>
    <row r="600">
      <c r="A600" s="79"/>
      <c r="B600" s="80"/>
      <c r="C600" s="56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</row>
    <row r="601">
      <c r="A601" s="79"/>
      <c r="B601" s="80"/>
      <c r="C601" s="56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</row>
    <row r="602">
      <c r="A602" s="79"/>
      <c r="B602" s="80"/>
      <c r="C602" s="56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</row>
    <row r="603">
      <c r="A603" s="79"/>
      <c r="B603" s="80"/>
      <c r="C603" s="56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</row>
    <row r="604">
      <c r="A604" s="79"/>
      <c r="B604" s="80"/>
      <c r="C604" s="56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</row>
    <row r="605">
      <c r="A605" s="79"/>
      <c r="B605" s="80"/>
      <c r="C605" s="56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</row>
    <row r="606">
      <c r="A606" s="79"/>
      <c r="B606" s="80"/>
      <c r="C606" s="56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</row>
    <row r="607">
      <c r="A607" s="79"/>
      <c r="B607" s="80"/>
      <c r="C607" s="56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</row>
    <row r="608">
      <c r="A608" s="79"/>
      <c r="B608" s="80"/>
      <c r="C608" s="56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</row>
    <row r="609">
      <c r="A609" s="79"/>
      <c r="B609" s="80"/>
      <c r="C609" s="56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</row>
    <row r="610">
      <c r="A610" s="79"/>
      <c r="B610" s="80"/>
      <c r="C610" s="56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</row>
    <row r="611">
      <c r="A611" s="79"/>
      <c r="B611" s="80"/>
      <c r="C611" s="56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</row>
    <row r="612">
      <c r="A612" s="79"/>
      <c r="B612" s="80"/>
      <c r="C612" s="56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</row>
    <row r="613">
      <c r="A613" s="79"/>
      <c r="B613" s="80"/>
      <c r="C613" s="56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</row>
    <row r="614">
      <c r="A614" s="79"/>
      <c r="B614" s="80"/>
      <c r="C614" s="56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</row>
    <row r="615">
      <c r="A615" s="79"/>
      <c r="B615" s="80"/>
      <c r="C615" s="56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</row>
    <row r="616">
      <c r="A616" s="79"/>
      <c r="B616" s="80"/>
      <c r="C616" s="56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</row>
    <row r="617">
      <c r="A617" s="79"/>
      <c r="B617" s="80"/>
      <c r="C617" s="56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</row>
    <row r="618">
      <c r="A618" s="79"/>
      <c r="B618" s="80"/>
      <c r="C618" s="56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</row>
    <row r="619">
      <c r="A619" s="79"/>
      <c r="B619" s="80"/>
      <c r="C619" s="56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</row>
    <row r="620">
      <c r="A620" s="79"/>
      <c r="B620" s="80"/>
      <c r="C620" s="56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</row>
    <row r="621">
      <c r="A621" s="79"/>
      <c r="B621" s="80"/>
      <c r="C621" s="56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</row>
    <row r="622">
      <c r="A622" s="79"/>
      <c r="B622" s="80"/>
      <c r="C622" s="56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</row>
    <row r="623">
      <c r="A623" s="79"/>
      <c r="B623" s="80"/>
      <c r="C623" s="56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</row>
    <row r="624">
      <c r="A624" s="79"/>
      <c r="B624" s="80"/>
      <c r="C624" s="56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</row>
    <row r="625">
      <c r="A625" s="79"/>
      <c r="B625" s="80"/>
      <c r="C625" s="56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</row>
    <row r="626">
      <c r="A626" s="79"/>
      <c r="B626" s="80"/>
      <c r="C626" s="56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</row>
    <row r="627">
      <c r="A627" s="79"/>
      <c r="B627" s="80"/>
      <c r="C627" s="56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</row>
    <row r="628">
      <c r="A628" s="79"/>
      <c r="B628" s="80"/>
      <c r="C628" s="56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</row>
    <row r="629">
      <c r="A629" s="79"/>
      <c r="B629" s="80"/>
      <c r="C629" s="56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</row>
    <row r="630">
      <c r="A630" s="79"/>
      <c r="B630" s="80"/>
      <c r="C630" s="56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</row>
    <row r="631">
      <c r="A631" s="79"/>
      <c r="B631" s="80"/>
      <c r="C631" s="56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</row>
    <row r="632">
      <c r="A632" s="79"/>
      <c r="B632" s="80"/>
      <c r="C632" s="56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</row>
    <row r="633">
      <c r="A633" s="79"/>
      <c r="B633" s="80"/>
      <c r="C633" s="56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</row>
    <row r="634">
      <c r="A634" s="79"/>
      <c r="B634" s="80"/>
      <c r="C634" s="56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</row>
    <row r="635">
      <c r="A635" s="79"/>
      <c r="B635" s="80"/>
      <c r="C635" s="56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</row>
    <row r="636">
      <c r="A636" s="79"/>
      <c r="B636" s="80"/>
      <c r="C636" s="56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</row>
    <row r="637">
      <c r="A637" s="79"/>
      <c r="B637" s="80"/>
      <c r="C637" s="56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</row>
    <row r="638">
      <c r="A638" s="79"/>
      <c r="B638" s="80"/>
      <c r="C638" s="56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</row>
    <row r="639">
      <c r="A639" s="79"/>
      <c r="B639" s="80"/>
      <c r="C639" s="56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</row>
    <row r="640">
      <c r="A640" s="79"/>
      <c r="B640" s="80"/>
      <c r="C640" s="56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</row>
    <row r="641">
      <c r="A641" s="79"/>
      <c r="B641" s="80"/>
      <c r="C641" s="56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</row>
    <row r="642">
      <c r="A642" s="79"/>
      <c r="B642" s="80"/>
      <c r="C642" s="56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</row>
    <row r="643">
      <c r="A643" s="79"/>
      <c r="B643" s="80"/>
      <c r="C643" s="56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</row>
    <row r="644">
      <c r="A644" s="79"/>
      <c r="B644" s="80"/>
      <c r="C644" s="56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</row>
    <row r="645">
      <c r="A645" s="79"/>
      <c r="B645" s="80"/>
      <c r="C645" s="56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</row>
    <row r="646">
      <c r="A646" s="79"/>
      <c r="B646" s="80"/>
      <c r="C646" s="56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</row>
    <row r="647">
      <c r="A647" s="79"/>
      <c r="B647" s="80"/>
      <c r="C647" s="56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</row>
    <row r="648">
      <c r="A648" s="79"/>
      <c r="B648" s="80"/>
      <c r="C648" s="56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</row>
    <row r="649">
      <c r="A649" s="79"/>
      <c r="B649" s="80"/>
      <c r="C649" s="56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</row>
    <row r="650">
      <c r="A650" s="79"/>
      <c r="B650" s="80"/>
      <c r="C650" s="56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</row>
    <row r="651">
      <c r="A651" s="79"/>
      <c r="B651" s="80"/>
      <c r="C651" s="56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>
      <c r="A652" s="79"/>
      <c r="B652" s="80"/>
      <c r="C652" s="56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</row>
    <row r="653">
      <c r="A653" s="79"/>
      <c r="B653" s="80"/>
      <c r="C653" s="56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</row>
    <row r="654">
      <c r="A654" s="79"/>
      <c r="B654" s="80"/>
      <c r="C654" s="56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</row>
    <row r="655">
      <c r="A655" s="79"/>
      <c r="B655" s="80"/>
      <c r="C655" s="56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</row>
    <row r="656">
      <c r="A656" s="79"/>
      <c r="B656" s="80"/>
      <c r="C656" s="56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</row>
    <row r="657">
      <c r="A657" s="79"/>
      <c r="B657" s="80"/>
      <c r="C657" s="56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</row>
    <row r="658">
      <c r="A658" s="79"/>
      <c r="B658" s="80"/>
      <c r="C658" s="56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</row>
    <row r="659">
      <c r="A659" s="79"/>
      <c r="B659" s="80"/>
      <c r="C659" s="56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</row>
    <row r="660">
      <c r="A660" s="79"/>
      <c r="B660" s="80"/>
      <c r="C660" s="56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</row>
    <row r="661">
      <c r="A661" s="79"/>
      <c r="B661" s="80"/>
      <c r="C661" s="56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</row>
    <row r="662">
      <c r="A662" s="79"/>
      <c r="B662" s="80"/>
      <c r="C662" s="56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</row>
    <row r="663">
      <c r="A663" s="79"/>
      <c r="B663" s="80"/>
      <c r="C663" s="56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</row>
    <row r="664">
      <c r="A664" s="79"/>
      <c r="B664" s="80"/>
      <c r="C664" s="56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</row>
    <row r="665">
      <c r="A665" s="79"/>
      <c r="B665" s="80"/>
      <c r="C665" s="56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</row>
    <row r="666">
      <c r="A666" s="79"/>
      <c r="B666" s="80"/>
      <c r="C666" s="56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</row>
    <row r="667">
      <c r="A667" s="79"/>
      <c r="B667" s="80"/>
      <c r="C667" s="56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</row>
    <row r="668">
      <c r="A668" s="79"/>
      <c r="B668" s="80"/>
      <c r="C668" s="56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</row>
    <row r="669">
      <c r="A669" s="79"/>
      <c r="B669" s="80"/>
      <c r="C669" s="56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</row>
    <row r="670">
      <c r="A670" s="79"/>
      <c r="B670" s="80"/>
      <c r="C670" s="56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</row>
    <row r="671">
      <c r="A671" s="79"/>
      <c r="B671" s="80"/>
      <c r="C671" s="56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</row>
    <row r="672">
      <c r="A672" s="79"/>
      <c r="B672" s="80"/>
      <c r="C672" s="56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</row>
    <row r="673">
      <c r="A673" s="79"/>
      <c r="B673" s="80"/>
      <c r="C673" s="56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</row>
    <row r="674">
      <c r="A674" s="79"/>
      <c r="B674" s="80"/>
      <c r="C674" s="56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</row>
    <row r="675">
      <c r="A675" s="79"/>
      <c r="B675" s="80"/>
      <c r="C675" s="56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</row>
    <row r="676">
      <c r="A676" s="79"/>
      <c r="B676" s="80"/>
      <c r="C676" s="56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</row>
    <row r="677">
      <c r="A677" s="79"/>
      <c r="B677" s="80"/>
      <c r="C677" s="56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</row>
    <row r="678">
      <c r="A678" s="79"/>
      <c r="B678" s="80"/>
      <c r="C678" s="56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</row>
    <row r="679">
      <c r="A679" s="79"/>
      <c r="B679" s="80"/>
      <c r="C679" s="56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</row>
    <row r="680">
      <c r="A680" s="79"/>
      <c r="B680" s="80"/>
      <c r="C680" s="56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</row>
    <row r="681">
      <c r="A681" s="79"/>
      <c r="B681" s="80"/>
      <c r="C681" s="56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</row>
    <row r="682">
      <c r="A682" s="79"/>
      <c r="B682" s="80"/>
      <c r="C682" s="56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</row>
    <row r="683">
      <c r="A683" s="79"/>
      <c r="B683" s="80"/>
      <c r="C683" s="56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</row>
    <row r="684">
      <c r="A684" s="79"/>
      <c r="B684" s="80"/>
      <c r="C684" s="56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</row>
    <row r="685">
      <c r="A685" s="79"/>
      <c r="B685" s="80"/>
      <c r="C685" s="56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</row>
    <row r="686">
      <c r="A686" s="79"/>
      <c r="B686" s="80"/>
      <c r="C686" s="56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</row>
    <row r="687">
      <c r="A687" s="79"/>
      <c r="B687" s="80"/>
      <c r="C687" s="56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</row>
    <row r="688">
      <c r="A688" s="79"/>
      <c r="B688" s="80"/>
      <c r="C688" s="56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</row>
    <row r="689">
      <c r="A689" s="79"/>
      <c r="B689" s="80"/>
      <c r="C689" s="56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</row>
    <row r="690">
      <c r="A690" s="79"/>
      <c r="B690" s="80"/>
      <c r="C690" s="56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</row>
    <row r="691">
      <c r="A691" s="79"/>
      <c r="B691" s="80"/>
      <c r="C691" s="56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</row>
    <row r="692">
      <c r="A692" s="79"/>
      <c r="B692" s="80"/>
      <c r="C692" s="56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</row>
    <row r="693">
      <c r="A693" s="79"/>
      <c r="B693" s="80"/>
      <c r="C693" s="56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</row>
    <row r="694">
      <c r="A694" s="79"/>
      <c r="B694" s="80"/>
      <c r="C694" s="56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</row>
    <row r="695">
      <c r="A695" s="79"/>
      <c r="B695" s="80"/>
      <c r="C695" s="56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</row>
    <row r="696">
      <c r="A696" s="79"/>
      <c r="B696" s="80"/>
      <c r="C696" s="56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</row>
    <row r="697">
      <c r="A697" s="79"/>
      <c r="B697" s="80"/>
      <c r="C697" s="56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</row>
    <row r="698">
      <c r="A698" s="79"/>
      <c r="B698" s="80"/>
      <c r="C698" s="56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</row>
    <row r="699">
      <c r="A699" s="79"/>
      <c r="B699" s="80"/>
      <c r="C699" s="56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</row>
    <row r="700">
      <c r="A700" s="79"/>
      <c r="B700" s="80"/>
      <c r="C700" s="56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</row>
    <row r="701">
      <c r="A701" s="79"/>
      <c r="B701" s="80"/>
      <c r="C701" s="56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</row>
    <row r="702">
      <c r="A702" s="79"/>
      <c r="B702" s="80"/>
      <c r="C702" s="56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</row>
    <row r="703">
      <c r="A703" s="79"/>
      <c r="B703" s="80"/>
      <c r="C703" s="56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</row>
    <row r="704">
      <c r="A704" s="79"/>
      <c r="B704" s="80"/>
      <c r="C704" s="56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</row>
    <row r="705">
      <c r="A705" s="79"/>
      <c r="B705" s="80"/>
      <c r="C705" s="56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</row>
    <row r="706">
      <c r="A706" s="79"/>
      <c r="B706" s="80"/>
      <c r="C706" s="56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</row>
    <row r="707">
      <c r="A707" s="79"/>
      <c r="B707" s="80"/>
      <c r="C707" s="56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</row>
    <row r="708">
      <c r="A708" s="79"/>
      <c r="B708" s="80"/>
      <c r="C708" s="56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</row>
    <row r="709">
      <c r="A709" s="79"/>
      <c r="B709" s="80"/>
      <c r="C709" s="56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</row>
    <row r="710">
      <c r="A710" s="79"/>
      <c r="B710" s="80"/>
      <c r="C710" s="56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</row>
    <row r="711">
      <c r="A711" s="79"/>
      <c r="B711" s="80"/>
      <c r="C711" s="56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</row>
    <row r="712">
      <c r="A712" s="79"/>
      <c r="B712" s="80"/>
      <c r="C712" s="56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</row>
    <row r="713">
      <c r="A713" s="79"/>
      <c r="B713" s="80"/>
      <c r="C713" s="56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</row>
    <row r="714">
      <c r="A714" s="79"/>
      <c r="B714" s="80"/>
      <c r="C714" s="56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</row>
    <row r="715">
      <c r="A715" s="79"/>
      <c r="B715" s="80"/>
      <c r="C715" s="56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</row>
    <row r="716">
      <c r="A716" s="79"/>
      <c r="B716" s="80"/>
      <c r="C716" s="56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</row>
    <row r="717">
      <c r="A717" s="79"/>
      <c r="B717" s="80"/>
      <c r="C717" s="56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</row>
    <row r="718">
      <c r="A718" s="79"/>
      <c r="B718" s="80"/>
      <c r="C718" s="56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</row>
    <row r="719">
      <c r="A719" s="79"/>
      <c r="B719" s="80"/>
      <c r="C719" s="56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</row>
    <row r="720">
      <c r="A720" s="79"/>
      <c r="B720" s="80"/>
      <c r="C720" s="56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</row>
    <row r="721">
      <c r="A721" s="79"/>
      <c r="B721" s="80"/>
      <c r="C721" s="56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</row>
    <row r="722">
      <c r="A722" s="79"/>
      <c r="B722" s="80"/>
      <c r="C722" s="56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>
      <c r="A723" s="79"/>
      <c r="B723" s="80"/>
      <c r="C723" s="56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>
      <c r="A724" s="79"/>
      <c r="B724" s="80"/>
      <c r="C724" s="56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</row>
    <row r="725">
      <c r="A725" s="79"/>
      <c r="B725" s="80"/>
      <c r="C725" s="56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</row>
    <row r="726">
      <c r="A726" s="79"/>
      <c r="B726" s="80"/>
      <c r="C726" s="56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</row>
    <row r="727">
      <c r="A727" s="79"/>
      <c r="B727" s="80"/>
      <c r="C727" s="56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</row>
    <row r="728">
      <c r="A728" s="79"/>
      <c r="B728" s="80"/>
      <c r="C728" s="56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</row>
    <row r="729">
      <c r="A729" s="79"/>
      <c r="B729" s="80"/>
      <c r="C729" s="56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</row>
    <row r="730">
      <c r="A730" s="79"/>
      <c r="B730" s="80"/>
      <c r="C730" s="56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</row>
    <row r="731">
      <c r="A731" s="79"/>
      <c r="B731" s="80"/>
      <c r="C731" s="56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</row>
    <row r="732">
      <c r="A732" s="79"/>
      <c r="B732" s="80"/>
      <c r="C732" s="56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</row>
    <row r="733">
      <c r="A733" s="79"/>
      <c r="B733" s="80"/>
      <c r="C733" s="56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</row>
    <row r="734">
      <c r="A734" s="79"/>
      <c r="B734" s="80"/>
      <c r="C734" s="56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</row>
    <row r="735">
      <c r="A735" s="79"/>
      <c r="B735" s="80"/>
      <c r="C735" s="56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</row>
    <row r="736">
      <c r="A736" s="79"/>
      <c r="B736" s="80"/>
      <c r="C736" s="56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</row>
    <row r="737">
      <c r="A737" s="79"/>
      <c r="B737" s="80"/>
      <c r="C737" s="56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</row>
    <row r="738">
      <c r="A738" s="79"/>
      <c r="B738" s="80"/>
      <c r="C738" s="56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</row>
    <row r="739">
      <c r="A739" s="79"/>
      <c r="B739" s="80"/>
      <c r="C739" s="56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</row>
    <row r="740">
      <c r="A740" s="79"/>
      <c r="B740" s="80"/>
      <c r="C740" s="56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</row>
    <row r="741">
      <c r="A741" s="79"/>
      <c r="B741" s="80"/>
      <c r="C741" s="56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</row>
    <row r="742">
      <c r="A742" s="79"/>
      <c r="B742" s="80"/>
      <c r="C742" s="56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</row>
    <row r="743">
      <c r="A743" s="79"/>
      <c r="B743" s="80"/>
      <c r="C743" s="56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</row>
    <row r="744">
      <c r="A744" s="79"/>
      <c r="B744" s="80"/>
      <c r="C744" s="56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</row>
    <row r="745">
      <c r="A745" s="79"/>
      <c r="B745" s="80"/>
      <c r="C745" s="56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</row>
    <row r="746">
      <c r="A746" s="79"/>
      <c r="B746" s="80"/>
      <c r="C746" s="56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</row>
    <row r="747">
      <c r="A747" s="79"/>
      <c r="B747" s="80"/>
      <c r="C747" s="56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</row>
    <row r="748">
      <c r="A748" s="79"/>
      <c r="B748" s="80"/>
      <c r="C748" s="56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</row>
    <row r="749">
      <c r="A749" s="79"/>
      <c r="B749" s="80"/>
      <c r="C749" s="56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</row>
    <row r="750">
      <c r="A750" s="79"/>
      <c r="B750" s="80"/>
      <c r="C750" s="56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</row>
    <row r="751">
      <c r="A751" s="79"/>
      <c r="B751" s="80"/>
      <c r="C751" s="56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</row>
    <row r="752">
      <c r="A752" s="79"/>
      <c r="B752" s="80"/>
      <c r="C752" s="56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</row>
    <row r="753">
      <c r="A753" s="79"/>
      <c r="B753" s="80"/>
      <c r="C753" s="56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</row>
    <row r="754">
      <c r="A754" s="79"/>
      <c r="B754" s="80"/>
      <c r="C754" s="56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</row>
    <row r="755">
      <c r="A755" s="79"/>
      <c r="B755" s="80"/>
      <c r="C755" s="56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</row>
    <row r="756">
      <c r="A756" s="79"/>
      <c r="B756" s="80"/>
      <c r="C756" s="56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</row>
    <row r="757">
      <c r="A757" s="79"/>
      <c r="B757" s="80"/>
      <c r="C757" s="56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</row>
    <row r="758">
      <c r="A758" s="79"/>
      <c r="B758" s="80"/>
      <c r="C758" s="56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</row>
    <row r="759">
      <c r="A759" s="79"/>
      <c r="B759" s="80"/>
      <c r="C759" s="56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</row>
    <row r="760">
      <c r="A760" s="79"/>
      <c r="B760" s="80"/>
      <c r="C760" s="56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</row>
    <row r="761">
      <c r="A761" s="79"/>
      <c r="B761" s="80"/>
      <c r="C761" s="56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</row>
    <row r="762">
      <c r="A762" s="79"/>
      <c r="B762" s="80"/>
      <c r="C762" s="56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</row>
    <row r="763">
      <c r="A763" s="79"/>
      <c r="B763" s="80"/>
      <c r="C763" s="56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</row>
    <row r="764">
      <c r="A764" s="79"/>
      <c r="B764" s="80"/>
      <c r="C764" s="56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</row>
    <row r="765">
      <c r="A765" s="79"/>
      <c r="B765" s="80"/>
      <c r="C765" s="56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</row>
    <row r="766">
      <c r="A766" s="79"/>
      <c r="B766" s="80"/>
      <c r="C766" s="56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</row>
    <row r="767">
      <c r="A767" s="79"/>
      <c r="B767" s="80"/>
      <c r="C767" s="56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</row>
    <row r="768">
      <c r="A768" s="79"/>
      <c r="B768" s="80"/>
      <c r="C768" s="56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</row>
    <row r="769">
      <c r="A769" s="79"/>
      <c r="B769" s="80"/>
      <c r="C769" s="56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</row>
    <row r="770">
      <c r="A770" s="79"/>
      <c r="B770" s="80"/>
      <c r="C770" s="56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</row>
    <row r="771">
      <c r="A771" s="79"/>
      <c r="B771" s="80"/>
      <c r="C771" s="56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</row>
    <row r="772">
      <c r="A772" s="79"/>
      <c r="B772" s="80"/>
      <c r="C772" s="56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</row>
    <row r="773">
      <c r="A773" s="79"/>
      <c r="B773" s="80"/>
      <c r="C773" s="56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</row>
    <row r="774">
      <c r="A774" s="79"/>
      <c r="B774" s="80"/>
      <c r="C774" s="56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</row>
    <row r="775">
      <c r="A775" s="79"/>
      <c r="B775" s="80"/>
      <c r="C775" s="56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</row>
    <row r="776">
      <c r="A776" s="79"/>
      <c r="B776" s="80"/>
      <c r="C776" s="56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</row>
    <row r="777">
      <c r="A777" s="79"/>
      <c r="B777" s="80"/>
      <c r="C777" s="56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</row>
    <row r="778">
      <c r="A778" s="79"/>
      <c r="B778" s="80"/>
      <c r="C778" s="56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</row>
    <row r="779">
      <c r="A779" s="79"/>
      <c r="B779" s="80"/>
      <c r="C779" s="56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</row>
    <row r="780">
      <c r="A780" s="79"/>
      <c r="B780" s="80"/>
      <c r="C780" s="56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</row>
    <row r="781">
      <c r="A781" s="79"/>
      <c r="B781" s="80"/>
      <c r="C781" s="56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</row>
    <row r="782">
      <c r="A782" s="79"/>
      <c r="B782" s="80"/>
      <c r="C782" s="56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</row>
    <row r="783">
      <c r="A783" s="79"/>
      <c r="B783" s="80"/>
      <c r="C783" s="56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</row>
    <row r="784">
      <c r="A784" s="79"/>
      <c r="B784" s="80"/>
      <c r="C784" s="56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</row>
    <row r="785">
      <c r="A785" s="79"/>
      <c r="B785" s="80"/>
      <c r="C785" s="56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</row>
    <row r="786">
      <c r="A786" s="79"/>
      <c r="B786" s="80"/>
      <c r="C786" s="56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</row>
    <row r="787">
      <c r="A787" s="79"/>
      <c r="B787" s="80"/>
      <c r="C787" s="56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</row>
    <row r="788">
      <c r="A788" s="79"/>
      <c r="B788" s="80"/>
      <c r="C788" s="56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</row>
    <row r="789">
      <c r="A789" s="79"/>
      <c r="B789" s="80"/>
      <c r="C789" s="56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</row>
    <row r="790">
      <c r="A790" s="79"/>
      <c r="B790" s="80"/>
      <c r="C790" s="56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</row>
    <row r="791">
      <c r="A791" s="79"/>
      <c r="B791" s="80"/>
      <c r="C791" s="56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</row>
    <row r="792">
      <c r="A792" s="79"/>
      <c r="B792" s="80"/>
      <c r="C792" s="56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</row>
    <row r="793">
      <c r="A793" s="79"/>
      <c r="B793" s="80"/>
      <c r="C793" s="56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</row>
    <row r="794">
      <c r="A794" s="79"/>
      <c r="B794" s="80"/>
      <c r="C794" s="56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</row>
    <row r="795">
      <c r="A795" s="79"/>
      <c r="B795" s="80"/>
      <c r="C795" s="56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</row>
    <row r="796">
      <c r="A796" s="79"/>
      <c r="B796" s="80"/>
      <c r="C796" s="56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</row>
    <row r="797">
      <c r="A797" s="79"/>
      <c r="B797" s="80"/>
      <c r="C797" s="56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</row>
    <row r="798">
      <c r="A798" s="79"/>
      <c r="B798" s="80"/>
      <c r="C798" s="56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</row>
    <row r="799">
      <c r="A799" s="79"/>
      <c r="B799" s="80"/>
      <c r="C799" s="56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</row>
    <row r="800">
      <c r="A800" s="79"/>
      <c r="B800" s="80"/>
      <c r="C800" s="56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</row>
    <row r="801">
      <c r="A801" s="79"/>
      <c r="B801" s="80"/>
      <c r="C801" s="56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</row>
    <row r="802">
      <c r="A802" s="79"/>
      <c r="B802" s="80"/>
      <c r="C802" s="56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</row>
    <row r="803">
      <c r="A803" s="79"/>
      <c r="B803" s="80"/>
      <c r="C803" s="56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</row>
    <row r="804">
      <c r="A804" s="79"/>
      <c r="B804" s="80"/>
      <c r="C804" s="56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</row>
    <row r="805">
      <c r="A805" s="79"/>
      <c r="B805" s="80"/>
      <c r="C805" s="56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</row>
    <row r="806">
      <c r="A806" s="79"/>
      <c r="B806" s="80"/>
      <c r="C806" s="56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</row>
    <row r="807">
      <c r="A807" s="79"/>
      <c r="B807" s="80"/>
      <c r="C807" s="56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</row>
    <row r="808">
      <c r="A808" s="79"/>
      <c r="B808" s="80"/>
      <c r="C808" s="56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</row>
    <row r="809">
      <c r="A809" s="79"/>
      <c r="B809" s="80"/>
      <c r="C809" s="56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</row>
    <row r="810">
      <c r="A810" s="79"/>
      <c r="B810" s="80"/>
      <c r="C810" s="56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</row>
    <row r="811">
      <c r="A811" s="79"/>
      <c r="B811" s="80"/>
      <c r="C811" s="56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</row>
    <row r="812">
      <c r="A812" s="79"/>
      <c r="B812" s="80"/>
      <c r="C812" s="56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</row>
    <row r="813">
      <c r="A813" s="79"/>
      <c r="B813" s="80"/>
      <c r="C813" s="56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</row>
    <row r="814">
      <c r="A814" s="79"/>
      <c r="B814" s="80"/>
      <c r="C814" s="56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</row>
    <row r="815">
      <c r="A815" s="79"/>
      <c r="B815" s="80"/>
      <c r="C815" s="56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</row>
    <row r="816">
      <c r="A816" s="79"/>
      <c r="B816" s="80"/>
      <c r="C816" s="56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</row>
    <row r="817">
      <c r="A817" s="79"/>
      <c r="B817" s="80"/>
      <c r="C817" s="56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</row>
    <row r="818">
      <c r="A818" s="79"/>
      <c r="B818" s="80"/>
      <c r="C818" s="56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</row>
    <row r="819">
      <c r="A819" s="79"/>
      <c r="B819" s="80"/>
      <c r="C819" s="56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</row>
    <row r="820">
      <c r="A820" s="79"/>
      <c r="B820" s="80"/>
      <c r="C820" s="56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</row>
    <row r="821">
      <c r="A821" s="79"/>
      <c r="B821" s="80"/>
      <c r="C821" s="56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</row>
    <row r="822">
      <c r="A822" s="79"/>
      <c r="B822" s="80"/>
      <c r="C822" s="56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</row>
    <row r="823">
      <c r="A823" s="79"/>
      <c r="B823" s="80"/>
      <c r="C823" s="56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</row>
    <row r="824">
      <c r="A824" s="79"/>
      <c r="B824" s="80"/>
      <c r="C824" s="56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</row>
    <row r="825">
      <c r="A825" s="79"/>
      <c r="B825" s="80"/>
      <c r="C825" s="56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</row>
    <row r="826">
      <c r="A826" s="79"/>
      <c r="B826" s="80"/>
      <c r="C826" s="56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</row>
    <row r="827">
      <c r="A827" s="79"/>
      <c r="B827" s="80"/>
      <c r="C827" s="56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</row>
    <row r="828">
      <c r="A828" s="79"/>
      <c r="B828" s="80"/>
      <c r="C828" s="56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</row>
    <row r="829">
      <c r="A829" s="79"/>
      <c r="B829" s="80"/>
      <c r="C829" s="56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</row>
    <row r="830">
      <c r="A830" s="79"/>
      <c r="B830" s="80"/>
      <c r="C830" s="56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</row>
    <row r="831">
      <c r="A831" s="79"/>
      <c r="B831" s="80"/>
      <c r="C831" s="56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</row>
    <row r="832">
      <c r="A832" s="79"/>
      <c r="B832" s="80"/>
      <c r="C832" s="56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</row>
    <row r="833">
      <c r="A833" s="79"/>
      <c r="B833" s="80"/>
      <c r="C833" s="56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</row>
    <row r="834">
      <c r="A834" s="79"/>
      <c r="B834" s="80"/>
      <c r="C834" s="56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</row>
    <row r="835">
      <c r="A835" s="79"/>
      <c r="B835" s="80"/>
      <c r="C835" s="56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</row>
    <row r="836">
      <c r="A836" s="79"/>
      <c r="B836" s="80"/>
      <c r="C836" s="56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</row>
    <row r="837">
      <c r="A837" s="79"/>
      <c r="B837" s="80"/>
      <c r="C837" s="56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</row>
    <row r="838">
      <c r="A838" s="79"/>
      <c r="B838" s="80"/>
      <c r="C838" s="56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</row>
    <row r="839">
      <c r="A839" s="79"/>
      <c r="B839" s="80"/>
      <c r="C839" s="56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</row>
    <row r="840">
      <c r="A840" s="79"/>
      <c r="B840" s="80"/>
      <c r="C840" s="56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</row>
    <row r="841">
      <c r="A841" s="79"/>
      <c r="B841" s="80"/>
      <c r="C841" s="56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</row>
    <row r="842">
      <c r="A842" s="79"/>
      <c r="B842" s="80"/>
      <c r="C842" s="56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</row>
    <row r="843">
      <c r="A843" s="79"/>
      <c r="B843" s="80"/>
      <c r="C843" s="56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</row>
    <row r="844">
      <c r="A844" s="79"/>
      <c r="B844" s="80"/>
      <c r="C844" s="56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</row>
    <row r="845">
      <c r="A845" s="79"/>
      <c r="B845" s="80"/>
      <c r="C845" s="56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</row>
    <row r="846">
      <c r="A846" s="79"/>
      <c r="B846" s="80"/>
      <c r="C846" s="56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</row>
    <row r="847">
      <c r="A847" s="79"/>
      <c r="B847" s="80"/>
      <c r="C847" s="56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</row>
    <row r="848">
      <c r="A848" s="79"/>
      <c r="B848" s="80"/>
      <c r="C848" s="56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</row>
    <row r="849">
      <c r="A849" s="79"/>
      <c r="B849" s="80"/>
      <c r="C849" s="56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</row>
    <row r="850">
      <c r="A850" s="79"/>
      <c r="B850" s="80"/>
      <c r="C850" s="56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</row>
    <row r="851">
      <c r="A851" s="79"/>
      <c r="B851" s="80"/>
      <c r="C851" s="56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</row>
    <row r="852">
      <c r="A852" s="79"/>
      <c r="B852" s="80"/>
      <c r="C852" s="56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</row>
    <row r="853">
      <c r="A853" s="79"/>
      <c r="B853" s="80"/>
      <c r="C853" s="56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</row>
    <row r="854">
      <c r="A854" s="79"/>
      <c r="B854" s="80"/>
      <c r="C854" s="56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</row>
    <row r="855">
      <c r="A855" s="79"/>
      <c r="B855" s="80"/>
      <c r="C855" s="56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</row>
    <row r="856">
      <c r="A856" s="79"/>
      <c r="B856" s="80"/>
      <c r="C856" s="56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</row>
    <row r="857">
      <c r="A857" s="79"/>
      <c r="B857" s="80"/>
      <c r="C857" s="56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</row>
    <row r="858">
      <c r="A858" s="79"/>
      <c r="B858" s="80"/>
      <c r="C858" s="56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</row>
    <row r="859">
      <c r="A859" s="79"/>
      <c r="B859" s="80"/>
      <c r="C859" s="56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</row>
    <row r="860">
      <c r="A860" s="79"/>
      <c r="B860" s="80"/>
      <c r="C860" s="56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</row>
    <row r="861">
      <c r="A861" s="79"/>
      <c r="B861" s="80"/>
      <c r="C861" s="56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</row>
    <row r="862">
      <c r="A862" s="79"/>
      <c r="B862" s="80"/>
      <c r="C862" s="56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</row>
    <row r="863">
      <c r="A863" s="79"/>
      <c r="B863" s="80"/>
      <c r="C863" s="56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</row>
    <row r="864">
      <c r="A864" s="79"/>
      <c r="B864" s="80"/>
      <c r="C864" s="56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</row>
    <row r="865">
      <c r="A865" s="79"/>
      <c r="B865" s="80"/>
      <c r="C865" s="56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</row>
    <row r="866">
      <c r="A866" s="79"/>
      <c r="B866" s="80"/>
      <c r="C866" s="56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>
      <c r="A867" s="79"/>
      <c r="B867" s="80"/>
      <c r="C867" s="56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>
      <c r="A868" s="79"/>
      <c r="B868" s="80"/>
      <c r="C868" s="56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</row>
    <row r="869">
      <c r="A869" s="79"/>
      <c r="B869" s="80"/>
      <c r="C869" s="56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</row>
    <row r="870">
      <c r="A870" s="79"/>
      <c r="B870" s="80"/>
      <c r="C870" s="56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</row>
    <row r="871">
      <c r="A871" s="79"/>
      <c r="B871" s="80"/>
      <c r="C871" s="56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</row>
    <row r="872">
      <c r="A872" s="79"/>
      <c r="B872" s="80"/>
      <c r="C872" s="56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</row>
    <row r="873">
      <c r="A873" s="79"/>
      <c r="B873" s="80"/>
      <c r="C873" s="56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</row>
    <row r="874">
      <c r="A874" s="79"/>
      <c r="B874" s="80"/>
      <c r="C874" s="56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</row>
    <row r="875">
      <c r="A875" s="79"/>
      <c r="B875" s="80"/>
      <c r="C875" s="56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</row>
    <row r="876">
      <c r="A876" s="79"/>
      <c r="B876" s="80"/>
      <c r="C876" s="56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</row>
    <row r="877">
      <c r="A877" s="79"/>
      <c r="B877" s="80"/>
      <c r="C877" s="56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</row>
    <row r="878">
      <c r="A878" s="79"/>
      <c r="B878" s="80"/>
      <c r="C878" s="56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</row>
    <row r="879">
      <c r="A879" s="79"/>
      <c r="B879" s="80"/>
      <c r="C879" s="56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</row>
    <row r="880">
      <c r="A880" s="79"/>
      <c r="B880" s="80"/>
      <c r="C880" s="56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</row>
    <row r="881">
      <c r="A881" s="79"/>
      <c r="B881" s="80"/>
      <c r="C881" s="56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</row>
    <row r="882">
      <c r="A882" s="79"/>
      <c r="B882" s="80"/>
      <c r="C882" s="56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</row>
    <row r="883">
      <c r="A883" s="79"/>
      <c r="B883" s="80"/>
      <c r="C883" s="56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</row>
    <row r="884">
      <c r="A884" s="79"/>
      <c r="B884" s="80"/>
      <c r="C884" s="56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</row>
    <row r="885">
      <c r="A885" s="79"/>
      <c r="B885" s="80"/>
      <c r="C885" s="56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</row>
    <row r="886">
      <c r="A886" s="79"/>
      <c r="B886" s="80"/>
      <c r="C886" s="56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</row>
    <row r="887">
      <c r="A887" s="79"/>
      <c r="B887" s="80"/>
      <c r="C887" s="56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</row>
    <row r="888">
      <c r="A888" s="79"/>
      <c r="B888" s="80"/>
      <c r="C888" s="56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</row>
    <row r="889">
      <c r="A889" s="79"/>
      <c r="B889" s="80"/>
      <c r="C889" s="56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</row>
    <row r="890">
      <c r="A890" s="79"/>
      <c r="B890" s="80"/>
      <c r="C890" s="56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</row>
    <row r="891">
      <c r="A891" s="79"/>
      <c r="B891" s="80"/>
      <c r="C891" s="56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</row>
    <row r="892">
      <c r="A892" s="79"/>
      <c r="B892" s="80"/>
      <c r="C892" s="56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</row>
    <row r="893">
      <c r="A893" s="79"/>
      <c r="B893" s="80"/>
      <c r="C893" s="56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</row>
    <row r="894">
      <c r="A894" s="79"/>
      <c r="B894" s="80"/>
      <c r="C894" s="56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</row>
    <row r="895">
      <c r="A895" s="79"/>
      <c r="B895" s="80"/>
      <c r="C895" s="56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</row>
    <row r="896">
      <c r="A896" s="79"/>
      <c r="B896" s="80"/>
      <c r="C896" s="56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</row>
    <row r="897">
      <c r="A897" s="79"/>
      <c r="B897" s="80"/>
      <c r="C897" s="56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</row>
    <row r="898">
      <c r="A898" s="79"/>
      <c r="B898" s="80"/>
      <c r="C898" s="56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</row>
    <row r="899">
      <c r="A899" s="79"/>
      <c r="B899" s="80"/>
      <c r="C899" s="56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</row>
    <row r="900">
      <c r="A900" s="79"/>
      <c r="B900" s="80"/>
      <c r="C900" s="56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</row>
    <row r="901">
      <c r="A901" s="79"/>
      <c r="B901" s="80"/>
      <c r="C901" s="56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</row>
    <row r="902">
      <c r="A902" s="79"/>
      <c r="B902" s="80"/>
      <c r="C902" s="56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</row>
    <row r="903">
      <c r="A903" s="79"/>
      <c r="B903" s="80"/>
      <c r="C903" s="56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</row>
    <row r="904">
      <c r="A904" s="79"/>
      <c r="B904" s="80"/>
      <c r="C904" s="56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</row>
    <row r="905">
      <c r="A905" s="79"/>
      <c r="B905" s="80"/>
      <c r="C905" s="56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</row>
    <row r="906">
      <c r="A906" s="79"/>
      <c r="B906" s="80"/>
      <c r="C906" s="56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</row>
    <row r="907">
      <c r="A907" s="79"/>
      <c r="B907" s="80"/>
      <c r="C907" s="56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</row>
    <row r="908">
      <c r="A908" s="79"/>
      <c r="B908" s="80"/>
      <c r="C908" s="56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</row>
    <row r="909">
      <c r="A909" s="79"/>
      <c r="B909" s="80"/>
      <c r="C909" s="56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</row>
    <row r="910">
      <c r="A910" s="79"/>
      <c r="B910" s="80"/>
      <c r="C910" s="56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</row>
    <row r="911">
      <c r="A911" s="79"/>
      <c r="B911" s="80"/>
      <c r="C911" s="56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</row>
    <row r="912">
      <c r="A912" s="79"/>
      <c r="B912" s="80"/>
      <c r="C912" s="56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</row>
    <row r="913">
      <c r="A913" s="79"/>
      <c r="B913" s="80"/>
      <c r="C913" s="56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</row>
    <row r="914">
      <c r="A914" s="79"/>
      <c r="B914" s="80"/>
      <c r="C914" s="56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</row>
    <row r="915">
      <c r="A915" s="79"/>
      <c r="B915" s="80"/>
      <c r="C915" s="56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</row>
    <row r="916">
      <c r="A916" s="79"/>
      <c r="B916" s="80"/>
      <c r="C916" s="56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</row>
    <row r="917">
      <c r="A917" s="79"/>
      <c r="B917" s="80"/>
      <c r="C917" s="56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</row>
    <row r="918">
      <c r="A918" s="79"/>
      <c r="B918" s="80"/>
      <c r="C918" s="56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</row>
    <row r="919">
      <c r="A919" s="79"/>
      <c r="B919" s="80"/>
      <c r="C919" s="56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</row>
    <row r="920">
      <c r="A920" s="79"/>
      <c r="B920" s="80"/>
      <c r="C920" s="56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</row>
    <row r="921">
      <c r="A921" s="79"/>
      <c r="B921" s="80"/>
      <c r="C921" s="56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</row>
    <row r="922">
      <c r="A922" s="79"/>
      <c r="B922" s="80"/>
      <c r="C922" s="56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</row>
    <row r="923">
      <c r="A923" s="79"/>
      <c r="B923" s="80"/>
      <c r="C923" s="56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</row>
    <row r="924">
      <c r="A924" s="79"/>
      <c r="B924" s="80"/>
      <c r="C924" s="56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</row>
    <row r="925">
      <c r="A925" s="79"/>
      <c r="B925" s="80"/>
      <c r="C925" s="56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</row>
    <row r="926">
      <c r="A926" s="79"/>
      <c r="B926" s="80"/>
      <c r="C926" s="56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</row>
    <row r="927">
      <c r="A927" s="79"/>
      <c r="B927" s="80"/>
      <c r="C927" s="56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</row>
    <row r="928">
      <c r="A928" s="79"/>
      <c r="B928" s="80"/>
      <c r="C928" s="56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</row>
    <row r="929">
      <c r="A929" s="79"/>
      <c r="B929" s="80"/>
      <c r="C929" s="56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</row>
    <row r="930">
      <c r="A930" s="79"/>
      <c r="B930" s="80"/>
      <c r="C930" s="56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</row>
    <row r="931">
      <c r="A931" s="79"/>
      <c r="B931" s="80"/>
      <c r="C931" s="56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</row>
    <row r="932">
      <c r="A932" s="79"/>
      <c r="B932" s="80"/>
      <c r="C932" s="56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</row>
    <row r="933">
      <c r="A933" s="79"/>
      <c r="B933" s="80"/>
      <c r="C933" s="56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</row>
    <row r="934">
      <c r="A934" s="79"/>
      <c r="B934" s="80"/>
      <c r="C934" s="56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</row>
    <row r="935">
      <c r="A935" s="79"/>
      <c r="B935" s="80"/>
      <c r="C935" s="56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</row>
    <row r="936">
      <c r="A936" s="79"/>
      <c r="B936" s="80"/>
      <c r="C936" s="56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</row>
    <row r="937">
      <c r="A937" s="79"/>
      <c r="B937" s="80"/>
      <c r="C937" s="56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</row>
    <row r="938">
      <c r="A938" s="79"/>
      <c r="B938" s="80"/>
      <c r="C938" s="56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</row>
    <row r="939">
      <c r="A939" s="79"/>
      <c r="B939" s="80"/>
      <c r="C939" s="56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</row>
    <row r="940">
      <c r="A940" s="79"/>
      <c r="B940" s="80"/>
      <c r="C940" s="56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</row>
    <row r="941">
      <c r="A941" s="79"/>
      <c r="B941" s="80"/>
      <c r="C941" s="56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</row>
    <row r="942">
      <c r="A942" s="79"/>
      <c r="B942" s="80"/>
      <c r="C942" s="56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</row>
    <row r="943">
      <c r="A943" s="79"/>
      <c r="B943" s="80"/>
      <c r="C943" s="56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</row>
    <row r="944">
      <c r="A944" s="79"/>
      <c r="B944" s="80"/>
      <c r="C944" s="56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</row>
    <row r="945">
      <c r="A945" s="79"/>
      <c r="B945" s="80"/>
      <c r="C945" s="56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</row>
    <row r="946">
      <c r="A946" s="79"/>
      <c r="B946" s="80"/>
      <c r="C946" s="56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</row>
    <row r="947">
      <c r="A947" s="79"/>
      <c r="B947" s="80"/>
      <c r="C947" s="56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</row>
    <row r="948">
      <c r="A948" s="79"/>
      <c r="B948" s="80"/>
      <c r="C948" s="56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</row>
    <row r="949">
      <c r="A949" s="79"/>
      <c r="B949" s="80"/>
      <c r="C949" s="56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</row>
    <row r="950">
      <c r="A950" s="79"/>
      <c r="B950" s="80"/>
      <c r="C950" s="56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</row>
    <row r="951">
      <c r="A951" s="79"/>
      <c r="B951" s="80"/>
      <c r="C951" s="56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</row>
    <row r="952">
      <c r="A952" s="79"/>
      <c r="B952" s="80"/>
      <c r="C952" s="56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</row>
    <row r="953">
      <c r="A953" s="79"/>
      <c r="B953" s="80"/>
      <c r="C953" s="56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</row>
    <row r="954">
      <c r="A954" s="79"/>
      <c r="B954" s="80"/>
      <c r="C954" s="56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</row>
    <row r="955">
      <c r="A955" s="79"/>
      <c r="B955" s="80"/>
      <c r="C955" s="56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</row>
    <row r="956">
      <c r="A956" s="79"/>
      <c r="B956" s="80"/>
      <c r="C956" s="56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</row>
    <row r="957">
      <c r="A957" s="79"/>
      <c r="B957" s="80"/>
      <c r="C957" s="56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</row>
    <row r="958">
      <c r="A958" s="79"/>
      <c r="B958" s="80"/>
      <c r="C958" s="56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</row>
    <row r="959">
      <c r="A959" s="79"/>
      <c r="B959" s="80"/>
      <c r="C959" s="56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</row>
    <row r="960">
      <c r="A960" s="79"/>
      <c r="B960" s="80"/>
      <c r="C960" s="56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</row>
    <row r="961">
      <c r="A961" s="79"/>
      <c r="B961" s="80"/>
      <c r="C961" s="56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</row>
    <row r="962">
      <c r="A962" s="79"/>
      <c r="B962" s="80"/>
      <c r="C962" s="56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</row>
    <row r="963">
      <c r="A963" s="79"/>
      <c r="B963" s="80"/>
      <c r="C963" s="56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</row>
    <row r="964">
      <c r="A964" s="79"/>
      <c r="B964" s="80"/>
      <c r="C964" s="56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</row>
    <row r="965">
      <c r="A965" s="79"/>
      <c r="B965" s="80"/>
      <c r="C965" s="56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</row>
    <row r="966">
      <c r="A966" s="79"/>
      <c r="B966" s="80"/>
      <c r="C966" s="56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</row>
    <row r="967">
      <c r="A967" s="79"/>
      <c r="B967" s="80"/>
      <c r="C967" s="56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</row>
    <row r="968">
      <c r="A968" s="79"/>
      <c r="B968" s="80"/>
      <c r="C968" s="56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</row>
    <row r="969">
      <c r="A969" s="79"/>
      <c r="B969" s="80"/>
      <c r="C969" s="56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</row>
    <row r="970">
      <c r="A970" s="79"/>
      <c r="B970" s="80"/>
      <c r="C970" s="56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</row>
    <row r="971">
      <c r="A971" s="79"/>
      <c r="B971" s="80"/>
      <c r="C971" s="56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</row>
    <row r="972">
      <c r="A972" s="79"/>
      <c r="B972" s="80"/>
      <c r="C972" s="56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</row>
    <row r="973">
      <c r="A973" s="79"/>
      <c r="B973" s="80"/>
      <c r="C973" s="56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</row>
    <row r="974">
      <c r="A974" s="79"/>
      <c r="B974" s="80"/>
      <c r="C974" s="56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</row>
    <row r="975">
      <c r="A975" s="79"/>
      <c r="B975" s="80"/>
      <c r="C975" s="56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</row>
    <row r="976">
      <c r="A976" s="79"/>
      <c r="B976" s="80"/>
      <c r="C976" s="56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</row>
    <row r="977">
      <c r="A977" s="79"/>
      <c r="B977" s="80"/>
      <c r="C977" s="56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</row>
    <row r="978">
      <c r="A978" s="79"/>
      <c r="B978" s="80"/>
      <c r="C978" s="56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</row>
    <row r="979">
      <c r="A979" s="79"/>
      <c r="B979" s="80"/>
      <c r="C979" s="56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</row>
    <row r="980">
      <c r="A980" s="79"/>
      <c r="B980" s="80"/>
      <c r="C980" s="56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</row>
    <row r="981">
      <c r="A981" s="79"/>
      <c r="B981" s="80"/>
      <c r="C981" s="56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</row>
    <row r="982">
      <c r="A982" s="79"/>
      <c r="B982" s="80"/>
      <c r="C982" s="56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</row>
    <row r="983">
      <c r="A983" s="79"/>
      <c r="B983" s="80"/>
      <c r="C983" s="56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</row>
    <row r="984">
      <c r="A984" s="79"/>
      <c r="B984" s="80"/>
      <c r="C984" s="56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</row>
    <row r="985">
      <c r="A985" s="79"/>
      <c r="B985" s="80"/>
      <c r="C985" s="56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</row>
    <row r="986">
      <c r="A986" s="79"/>
      <c r="B986" s="80"/>
      <c r="C986" s="56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</row>
    <row r="987">
      <c r="A987" s="79"/>
      <c r="B987" s="80"/>
      <c r="C987" s="56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</row>
    <row r="988">
      <c r="A988" s="79"/>
      <c r="B988" s="80"/>
      <c r="C988" s="56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</row>
    <row r="989">
      <c r="A989" s="79"/>
      <c r="B989" s="80"/>
      <c r="C989" s="56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</row>
    <row r="990">
      <c r="A990" s="79"/>
      <c r="B990" s="80"/>
      <c r="C990" s="56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</row>
    <row r="991">
      <c r="A991" s="79"/>
      <c r="B991" s="80"/>
      <c r="C991" s="56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</row>
    <row r="992">
      <c r="A992" s="79"/>
      <c r="B992" s="80"/>
      <c r="C992" s="56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</row>
    <row r="993">
      <c r="A993" s="79"/>
      <c r="B993" s="80"/>
      <c r="C993" s="56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</row>
    <row r="994">
      <c r="A994" s="79"/>
      <c r="B994" s="80"/>
      <c r="C994" s="56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</row>
    <row r="995">
      <c r="A995" s="79"/>
      <c r="B995" s="80"/>
      <c r="C995" s="56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</row>
  </sheetData>
  <mergeCells count="7">
    <mergeCell ref="A1:E1"/>
    <mergeCell ref="F1:G1"/>
    <mergeCell ref="H1:I1"/>
    <mergeCell ref="B3:D3"/>
    <mergeCell ref="A38:C38"/>
    <mergeCell ref="F38:G38"/>
    <mergeCell ref="F39:G39"/>
  </mergeCells>
  <printOptions horizontalCentered="1"/>
  <pageMargins bottom="0.19685039370078738" footer="0.0" header="0.0" left="0.19685039370078738" right="0.19685039370078738" top="0.19685039370078738"/>
  <pageSetup fitToHeight="0" paperSize="9" cellComments="atEnd" orientation="portrait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showGridLines="0" workbookViewId="0"/>
  </sheetViews>
  <sheetFormatPr customHeight="1" defaultColWidth="12.63" defaultRowHeight="15.75"/>
  <cols>
    <col customWidth="1" min="4" max="4" width="15.75"/>
    <col customWidth="1" min="5" max="5" width="4.5"/>
  </cols>
  <sheetData>
    <row r="2">
      <c r="A2" s="3" t="s">
        <v>27</v>
      </c>
      <c r="B2" s="4">
        <f>countIF('Filtry - obce'!$E$2:$E$500,A2)</f>
        <v>30</v>
      </c>
      <c r="D2" s="85" t="s">
        <v>15</v>
      </c>
      <c r="E2" s="86">
        <f>countIF('Filtry - obce'!$E$2:$E$500,D2)</f>
        <v>71</v>
      </c>
    </row>
    <row r="3">
      <c r="A3" s="3" t="s">
        <v>62</v>
      </c>
      <c r="B3" s="4">
        <f>countIF('Filtry - obce'!$E$2:$E$500,A3)</f>
        <v>8</v>
      </c>
      <c r="D3" s="85" t="s">
        <v>17</v>
      </c>
      <c r="E3" s="86">
        <f>countIF('Filtry - obce'!$E$2:$E$500,D3)</f>
        <v>43</v>
      </c>
    </row>
    <row r="4">
      <c r="A4" s="3" t="s">
        <v>86</v>
      </c>
      <c r="B4" s="4">
        <f>countIF('Filtry - obce'!$E$2:$E$500,A4)</f>
        <v>12</v>
      </c>
      <c r="D4" s="85" t="s">
        <v>13</v>
      </c>
      <c r="E4" s="86">
        <f>countIF('Filtry - obce'!$E$2:$E$500,D4)</f>
        <v>32</v>
      </c>
    </row>
    <row r="5">
      <c r="A5" s="3" t="s">
        <v>124</v>
      </c>
      <c r="B5" s="4">
        <f>countIF('Filtry - obce'!$E$2:$E$500,A5)</f>
        <v>2</v>
      </c>
      <c r="D5" s="85" t="s">
        <v>27</v>
      </c>
      <c r="E5" s="86">
        <f>countIF('Filtry - obce'!$E$2:$E$500,D5)</f>
        <v>30</v>
      </c>
    </row>
    <row r="6">
      <c r="A6" s="3" t="s">
        <v>140</v>
      </c>
      <c r="B6" s="4">
        <f>countIF('Filtry - obce'!$E$2:$E$500,A6)</f>
        <v>5</v>
      </c>
      <c r="D6" s="85" t="s">
        <v>56</v>
      </c>
      <c r="E6" s="86">
        <f>countIF('Filtry - obce'!$E$2:$E$500,D6)</f>
        <v>16</v>
      </c>
    </row>
    <row r="7">
      <c r="A7" s="3" t="s">
        <v>135</v>
      </c>
      <c r="B7" s="4">
        <f>countIF('Filtry - obce'!$E$2:$E$500,A7)</f>
        <v>12</v>
      </c>
      <c r="D7" s="85" t="s">
        <v>69</v>
      </c>
      <c r="E7" s="86">
        <f>countIF('Filtry - obce'!$E$2:$E$500,D7)</f>
        <v>15</v>
      </c>
    </row>
    <row r="8">
      <c r="A8" s="3" t="s">
        <v>17</v>
      </c>
      <c r="B8" s="4">
        <f>countIF('Filtry - obce'!$E$2:$E$500,A8)</f>
        <v>43</v>
      </c>
      <c r="D8" s="85" t="s">
        <v>86</v>
      </c>
      <c r="E8" s="86">
        <f>countIF('Filtry - obce'!$E$2:$E$500,D8)</f>
        <v>12</v>
      </c>
    </row>
    <row r="9">
      <c r="A9" s="3" t="s">
        <v>30</v>
      </c>
      <c r="B9" s="4">
        <f>countIF('Filtry - obce'!$E$2:$E$500,A9)</f>
        <v>12</v>
      </c>
      <c r="D9" s="85" t="s">
        <v>135</v>
      </c>
      <c r="E9" s="86">
        <f>countIF('Filtry - obce'!$E$2:$E$500,D9)</f>
        <v>12</v>
      </c>
    </row>
    <row r="10">
      <c r="A10" s="3" t="s">
        <v>223</v>
      </c>
      <c r="B10" s="4">
        <f>countIF('Filtry - obce'!$E$2:$E$500,A10)</f>
        <v>1</v>
      </c>
      <c r="D10" s="85" t="s">
        <v>30</v>
      </c>
      <c r="E10" s="86">
        <f>countIF('Filtry - obce'!$E$2:$E$500,D10)</f>
        <v>12</v>
      </c>
    </row>
    <row r="11">
      <c r="A11" s="3" t="s">
        <v>47</v>
      </c>
      <c r="B11" s="4">
        <f>countIF('Filtry - obce'!$E$2:$E$500,A11)</f>
        <v>7</v>
      </c>
      <c r="D11" s="85" t="s">
        <v>11</v>
      </c>
      <c r="E11" s="86">
        <f>countIF('Filtry - obce'!$E$2:$E$500,D11)</f>
        <v>12</v>
      </c>
    </row>
    <row r="12">
      <c r="A12" s="3" t="s">
        <v>219</v>
      </c>
      <c r="B12" s="4">
        <f>countIF('Filtry - obce'!$E$2:$E$500,A12)</f>
        <v>4</v>
      </c>
      <c r="D12" s="85" t="s">
        <v>58</v>
      </c>
      <c r="E12" s="86">
        <f>countIF('Filtry - obce'!$E$2:$E$500,D12)</f>
        <v>12</v>
      </c>
    </row>
    <row r="13">
      <c r="A13" s="3" t="s">
        <v>11</v>
      </c>
      <c r="B13" s="4">
        <f>countIF('Filtry - obce'!$E$2:$E$500,A13)</f>
        <v>12</v>
      </c>
      <c r="D13" s="85" t="s">
        <v>38</v>
      </c>
      <c r="E13" s="86">
        <f>countIF('Filtry - obce'!$E$2:$E$500,D13)</f>
        <v>12</v>
      </c>
    </row>
    <row r="14">
      <c r="A14" s="3" t="s">
        <v>277</v>
      </c>
      <c r="B14" s="4">
        <f>countIF('Filtry - obce'!$E$2:$E$500,A14)</f>
        <v>2</v>
      </c>
      <c r="D14" s="85" t="s">
        <v>8</v>
      </c>
      <c r="E14" s="86">
        <f>countIF('Filtry - obce'!$E$2:$E$500,D14)</f>
        <v>12</v>
      </c>
    </row>
    <row r="15">
      <c r="A15" s="3" t="s">
        <v>215</v>
      </c>
      <c r="B15" s="4">
        <f>countIF('Filtry - obce'!$E$2:$E$500,A15)</f>
        <v>3</v>
      </c>
      <c r="D15" s="85" t="s">
        <v>25</v>
      </c>
      <c r="E15" s="86">
        <f>countIF('Filtry - obce'!$E$2:$E$500,D15)</f>
        <v>12</v>
      </c>
    </row>
    <row r="16">
      <c r="A16" s="3" t="s">
        <v>33</v>
      </c>
      <c r="B16" s="4">
        <f>countIF('Filtry - obce'!$E$2:$E$500,A16)</f>
        <v>7</v>
      </c>
      <c r="D16" s="85" t="s">
        <v>79</v>
      </c>
      <c r="E16" s="86">
        <f>countIF('Filtry - obce'!$E$2:$E$500,D16)</f>
        <v>11</v>
      </c>
    </row>
    <row r="17">
      <c r="A17" s="3" t="s">
        <v>13</v>
      </c>
      <c r="B17" s="4">
        <f>countIF('Filtry - obce'!$E$2:$E$500,A17)</f>
        <v>32</v>
      </c>
      <c r="D17" s="85" t="s">
        <v>98</v>
      </c>
      <c r="E17" s="86">
        <f>countIF('Filtry - obce'!$E$2:$E$500,D17)</f>
        <v>10</v>
      </c>
    </row>
    <row r="18">
      <c r="A18" s="3" t="s">
        <v>183</v>
      </c>
      <c r="B18" s="4">
        <f>countIF('Filtry - obce'!$E$2:$E$500,A18)</f>
        <v>1</v>
      </c>
      <c r="D18" s="85" t="s">
        <v>51</v>
      </c>
      <c r="E18" s="86">
        <f>countIF('Filtry - obce'!$E$2:$E$500,D18)</f>
        <v>10</v>
      </c>
    </row>
    <row r="19">
      <c r="A19" s="3" t="s">
        <v>58</v>
      </c>
      <c r="B19" s="4">
        <f>countIF('Filtry - obce'!$E$2:$E$500,A19)</f>
        <v>12</v>
      </c>
      <c r="D19" s="85" t="s">
        <v>62</v>
      </c>
      <c r="E19" s="86">
        <f>countIF('Filtry - obce'!$E$2:$E$500,D19)</f>
        <v>8</v>
      </c>
    </row>
    <row r="20">
      <c r="A20" s="3" t="s">
        <v>79</v>
      </c>
      <c r="B20" s="4">
        <f>countIF('Filtry - obce'!$E$2:$E$500,A20)</f>
        <v>11</v>
      </c>
      <c r="D20" s="85" t="s">
        <v>47</v>
      </c>
      <c r="E20" s="86">
        <f>countIF('Filtry - obce'!$E$2:$E$500,D20)</f>
        <v>7</v>
      </c>
    </row>
    <row r="21">
      <c r="A21" s="3" t="s">
        <v>118</v>
      </c>
      <c r="B21" s="4">
        <f>countIF('Filtry - obce'!$E$2:$E$500,A21)</f>
        <v>1</v>
      </c>
      <c r="D21" s="85" t="s">
        <v>33</v>
      </c>
      <c r="E21" s="86">
        <f>countIF('Filtry - obce'!$E$2:$E$500,D21)</f>
        <v>7</v>
      </c>
    </row>
    <row r="22">
      <c r="A22" s="3" t="s">
        <v>38</v>
      </c>
      <c r="B22" s="4">
        <f>countIF('Filtry - obce'!$E$2:$E$500,A22)</f>
        <v>12</v>
      </c>
      <c r="D22" s="85" t="s">
        <v>76</v>
      </c>
      <c r="E22" s="86">
        <f>countIF('Filtry - obce'!$E$2:$E$500,D22)</f>
        <v>7</v>
      </c>
    </row>
    <row r="23">
      <c r="A23" s="3" t="s">
        <v>98</v>
      </c>
      <c r="B23" s="4">
        <f>countIF('Filtry - obce'!$E$2:$E$500,A23)</f>
        <v>10</v>
      </c>
      <c r="D23" s="85" t="s">
        <v>140</v>
      </c>
      <c r="E23" s="86">
        <f>countIF('Filtry - obce'!$E$2:$E$500,D23)</f>
        <v>5</v>
      </c>
    </row>
    <row r="24">
      <c r="A24" s="3" t="s">
        <v>103</v>
      </c>
      <c r="B24" s="4">
        <f>countIF('Filtry - obce'!$E$2:$E$500,A24)</f>
        <v>2</v>
      </c>
      <c r="D24" s="85" t="s">
        <v>84</v>
      </c>
      <c r="E24" s="86">
        <f>countIF('Filtry - obce'!$E$2:$E$500,D24)</f>
        <v>5</v>
      </c>
    </row>
    <row r="25">
      <c r="A25" s="3" t="s">
        <v>76</v>
      </c>
      <c r="B25" s="4">
        <f>countIF('Filtry - obce'!$E$2:$E$500,A25)</f>
        <v>7</v>
      </c>
      <c r="D25" s="85" t="s">
        <v>219</v>
      </c>
      <c r="E25" s="86">
        <f>countIF('Filtry - obce'!$E$2:$E$500,D25)</f>
        <v>4</v>
      </c>
    </row>
    <row r="26">
      <c r="A26" s="3" t="s">
        <v>84</v>
      </c>
      <c r="B26" s="4">
        <f>countIF('Filtry - obce'!$E$2:$E$500,A26)</f>
        <v>5</v>
      </c>
      <c r="D26" s="85" t="s">
        <v>215</v>
      </c>
      <c r="E26" s="86">
        <f>countIF('Filtry - obce'!$E$2:$E$500,D26)</f>
        <v>3</v>
      </c>
    </row>
    <row r="27">
      <c r="A27" s="87" t="s">
        <v>69</v>
      </c>
      <c r="B27" s="4">
        <f>countIF('Filtry - obce'!$E$2:$E$500,A27)</f>
        <v>15</v>
      </c>
      <c r="D27" s="85" t="s">
        <v>124</v>
      </c>
      <c r="E27" s="86">
        <f>countIF('Filtry - obce'!$E$2:$E$500,D27)</f>
        <v>2</v>
      </c>
    </row>
    <row r="28">
      <c r="A28" s="3" t="s">
        <v>8</v>
      </c>
      <c r="B28" s="4">
        <f>countIF('Filtry - obce'!$E$2:$E$500,A28)</f>
        <v>12</v>
      </c>
      <c r="D28" s="85" t="s">
        <v>277</v>
      </c>
      <c r="E28" s="86">
        <f>countIF('Filtry - obce'!$E$2:$E$500,D28)</f>
        <v>2</v>
      </c>
    </row>
    <row r="29">
      <c r="A29" s="3" t="s">
        <v>25</v>
      </c>
      <c r="B29" s="4">
        <f>countIF('Filtry - obce'!$E$2:$E$500,A29)</f>
        <v>12</v>
      </c>
      <c r="D29" s="85" t="s">
        <v>103</v>
      </c>
      <c r="E29" s="86">
        <f>countIF('Filtry - obce'!$E$2:$E$500,D29)</f>
        <v>2</v>
      </c>
    </row>
    <row r="30">
      <c r="A30" s="3" t="s">
        <v>82</v>
      </c>
      <c r="B30" s="4">
        <f>countIF('Filtry - obce'!$E$2:$E$500,A30)</f>
        <v>1</v>
      </c>
      <c r="D30" s="85" t="s">
        <v>223</v>
      </c>
      <c r="E30" s="86">
        <f>countIF('Filtry - obce'!$E$2:$E$500,D30)</f>
        <v>1</v>
      </c>
    </row>
    <row r="31">
      <c r="A31" s="3" t="s">
        <v>51</v>
      </c>
      <c r="B31" s="4">
        <f>countIF('Filtry - obce'!$E$2:$E$500,A31)</f>
        <v>10</v>
      </c>
      <c r="D31" s="85" t="s">
        <v>183</v>
      </c>
      <c r="E31" s="86">
        <f>countIF('Filtry - obce'!$E$2:$E$500,D31)</f>
        <v>1</v>
      </c>
    </row>
    <row r="32">
      <c r="A32" s="3" t="s">
        <v>56</v>
      </c>
      <c r="B32" s="4">
        <f>countIF('Filtry - obce'!$E$2:$E$500,A32)</f>
        <v>16</v>
      </c>
      <c r="D32" s="85" t="s">
        <v>118</v>
      </c>
      <c r="E32" s="86">
        <f>countIF('Filtry - obce'!$E$2:$E$500,D32)</f>
        <v>1</v>
      </c>
    </row>
    <row r="33">
      <c r="A33" s="3" t="s">
        <v>15</v>
      </c>
      <c r="B33" s="4">
        <f>countIF('Filtry - obce'!$E$2:$E$500,A33)</f>
        <v>71</v>
      </c>
      <c r="D33" s="85" t="s">
        <v>82</v>
      </c>
      <c r="E33" s="86">
        <f>countIF('Filtry - obce'!$E$2:$E$500,D33)</f>
        <v>1</v>
      </c>
    </row>
  </sheetData>
  <autoFilter ref="$A$1:$A$33">
    <sortState ref="A1:A33">
      <sortCondition ref="A1:A33"/>
    </sortState>
  </autoFilter>
  <printOptions gridLines="1" horizontalCentered="1"/>
  <pageMargins bottom="0.75" footer="0.0" header="0.0" left="0.7" right="0.7" top="0.75"/>
  <pageSetup paperSize="9" cellComments="atEnd" orientation="portrait" pageOrder="overThenDown"/>
  <drawing r:id="rId1"/>
</worksheet>
</file>